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w.Sukaa\Desktop\Sol Power Projects\1. SP Funded Projects\1. Projects - Procurement Stage\OPGW\Tender 4\1. Bidding Document\"/>
    </mc:Choice>
  </mc:AlternateContent>
  <bookViews>
    <workbookView xWindow="0" yWindow="0" windowWidth="19200" windowHeight="7050" firstSheet="2" activeTab="9"/>
  </bookViews>
  <sheets>
    <sheet name="Cover Page" sheetId="1" r:id="rId1"/>
    <sheet name="Summary" sheetId="2" r:id="rId2"/>
    <sheet name="P&amp;G OPGW &amp; ADSS" sheetId="3" r:id="rId3"/>
    <sheet name="Materials OPGW" sheetId="5" r:id="rId4"/>
    <sheet name="Materials ADSS 01" sheetId="7" r:id="rId5"/>
    <sheet name="Materials ADSS 02" sheetId="8" r:id="rId6"/>
    <sheet name="Works - OPGW" sheetId="6" r:id="rId7"/>
    <sheet name="Works - ADSS 01" sheetId="9" r:id="rId8"/>
    <sheet name="Works - ADSS 02" sheetId="10" r:id="rId9"/>
    <sheet name="Undergrond Fiber" sheetId="11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A47" i="8" l="1"/>
  <c r="A48" i="8" s="1"/>
  <c r="A49" i="8" s="1"/>
  <c r="A50" i="8" s="1"/>
  <c r="A46" i="8"/>
  <c r="A40" i="8"/>
  <c r="A41" i="8" s="1"/>
  <c r="A42" i="8" s="1"/>
  <c r="A43" i="8" s="1"/>
  <c r="A39" i="8"/>
  <c r="A33" i="8"/>
  <c r="A34" i="8" s="1"/>
  <c r="A35" i="8" s="1"/>
  <c r="A32" i="8"/>
  <c r="A26" i="8"/>
  <c r="A27" i="8" s="1"/>
  <c r="A28" i="8" s="1"/>
  <c r="A29" i="8" s="1"/>
  <c r="A15" i="8"/>
  <c r="A16" i="8" s="1"/>
  <c r="A17" i="8" s="1"/>
  <c r="A18" i="8" s="1"/>
  <c r="A8" i="8"/>
  <c r="A9" i="8" s="1"/>
  <c r="A10" i="8" s="1"/>
  <c r="A11" i="8" s="1"/>
  <c r="A7" i="8"/>
  <c r="A128" i="7"/>
  <c r="A129" i="7" s="1"/>
  <c r="A127" i="7"/>
  <c r="A118" i="7"/>
  <c r="A119" i="7" s="1"/>
  <c r="A120" i="7" s="1"/>
  <c r="A121" i="7" s="1"/>
  <c r="A122" i="7" s="1"/>
  <c r="A123" i="7" s="1"/>
  <c r="A124" i="7" s="1"/>
  <c r="A117" i="7"/>
  <c r="A106" i="7"/>
  <c r="A107" i="7" s="1"/>
  <c r="A108" i="7" s="1"/>
  <c r="A109" i="7" s="1"/>
  <c r="A110" i="7" s="1"/>
  <c r="A111" i="7" s="1"/>
  <c r="A112" i="7" s="1"/>
  <c r="A113" i="7" s="1"/>
  <c r="A114" i="7" s="1"/>
  <c r="A105" i="7"/>
  <c r="A96" i="7"/>
  <c r="A97" i="7" s="1"/>
  <c r="A98" i="7" s="1"/>
  <c r="A99" i="7" s="1"/>
  <c r="A100" i="7" s="1"/>
  <c r="A101" i="7" s="1"/>
  <c r="A102" i="7" s="1"/>
  <c r="A95" i="7"/>
  <c r="A85" i="7"/>
  <c r="A86" i="7" s="1"/>
  <c r="A87" i="7" s="1"/>
  <c r="A88" i="7" s="1"/>
  <c r="A89" i="7" s="1"/>
  <c r="A90" i="7" s="1"/>
  <c r="A91" i="7" s="1"/>
  <c r="A92" i="7" s="1"/>
  <c r="A84" i="7"/>
  <c r="A75" i="7"/>
  <c r="A76" i="7" s="1"/>
  <c r="A77" i="7" s="1"/>
  <c r="A78" i="7" s="1"/>
  <c r="A79" i="7" s="1"/>
  <c r="A80" i="7" s="1"/>
  <c r="A81" i="7" s="1"/>
  <c r="A74" i="7"/>
  <c r="A67" i="7"/>
  <c r="A68" i="7"/>
  <c r="A69" i="7" s="1"/>
  <c r="A70" i="7" s="1"/>
  <c r="A71" i="7" s="1"/>
  <c r="A66" i="7"/>
  <c r="A57" i="7"/>
  <c r="A58" i="7" s="1"/>
  <c r="A59" i="7" s="1"/>
  <c r="A60" i="7" s="1"/>
  <c r="A56" i="7"/>
  <c r="A50" i="7"/>
  <c r="A51" i="7"/>
  <c r="A52" i="7" s="1"/>
  <c r="A53" i="7" s="1"/>
  <c r="A43" i="7"/>
  <c r="A44" i="7" s="1"/>
  <c r="A45" i="7" s="1"/>
  <c r="A46" i="7" s="1"/>
  <c r="A35" i="7"/>
  <c r="A36" i="7" s="1"/>
  <c r="A37" i="7" s="1"/>
  <c r="A38" i="7" s="1"/>
  <c r="A34" i="7"/>
  <c r="A30" i="7"/>
  <c r="A31" i="7" s="1"/>
  <c r="A29" i="7"/>
  <c r="A49" i="7"/>
  <c r="A42" i="7"/>
  <c r="A28" i="7"/>
  <c r="A24" i="7"/>
  <c r="A23" i="7"/>
  <c r="A22" i="7"/>
  <c r="A18" i="7"/>
  <c r="A19" i="7" s="1"/>
  <c r="A20" i="7" s="1"/>
  <c r="A17" i="7"/>
  <c r="A16" i="7"/>
  <c r="A9" i="7"/>
  <c r="A10" i="7" s="1"/>
  <c r="A11" i="7" s="1"/>
  <c r="A12" i="7" s="1"/>
  <c r="A13" i="7" s="1"/>
  <c r="A8" i="7"/>
  <c r="G8" i="5" l="1"/>
  <c r="G9" i="5"/>
  <c r="G10" i="5"/>
  <c r="G11" i="5"/>
  <c r="G12" i="5"/>
  <c r="G13" i="5"/>
  <c r="G14" i="5"/>
  <c r="G15" i="5"/>
  <c r="G7" i="5"/>
  <c r="G17" i="5" l="1"/>
  <c r="H26" i="6"/>
  <c r="C8" i="2" l="1"/>
  <c r="C6" i="2"/>
  <c r="C17" i="2"/>
  <c r="F49" i="3"/>
  <c r="D43" i="3" l="1"/>
</calcChain>
</file>

<file path=xl/sharedStrings.xml><?xml version="1.0" encoding="utf-8"?>
<sst xmlns="http://schemas.openxmlformats.org/spreadsheetml/2006/main" count="841" uniqueCount="294">
  <si>
    <r>
      <t>SOLOMON</t>
    </r>
    <r>
      <rPr>
        <b/>
        <sz val="20"/>
        <color rgb="FF00B050"/>
        <rFont val="Calibri"/>
        <family val="2"/>
        <scheme val="minor"/>
      </rPr>
      <t>POWER</t>
    </r>
  </si>
  <si>
    <t>ENERGISING  OUR NATION</t>
  </si>
  <si>
    <t>P.O. BOX 6</t>
  </si>
  <si>
    <t>HONIARA</t>
  </si>
  <si>
    <t>SOLOMON ISLANDS</t>
  </si>
  <si>
    <t>TELEPHONE: (677) 38596/30495</t>
  </si>
  <si>
    <t xml:space="preserve">                    FACSIMILE: (677) 39472</t>
  </si>
  <si>
    <t>BILL OF QUANTITIES</t>
  </si>
  <si>
    <t>SOLOMON POWER</t>
  </si>
  <si>
    <t>Item</t>
  </si>
  <si>
    <t>Description</t>
  </si>
  <si>
    <t>Unit</t>
  </si>
  <si>
    <t>Quantity</t>
  </si>
  <si>
    <t xml:space="preserve"> Rate </t>
  </si>
  <si>
    <t xml:space="preserve">Amount </t>
  </si>
  <si>
    <t>Preliminary and General</t>
  </si>
  <si>
    <t>Insurances</t>
  </si>
  <si>
    <t>1.1.1</t>
  </si>
  <si>
    <t xml:space="preserve">Performance Security </t>
  </si>
  <si>
    <t>LS</t>
  </si>
  <si>
    <t>1.1.2</t>
  </si>
  <si>
    <t>Advance Payment Guarantee</t>
  </si>
  <si>
    <t>1.1.3</t>
  </si>
  <si>
    <t xml:space="preserve">Insurance Policies </t>
  </si>
  <si>
    <t>Surveys</t>
  </si>
  <si>
    <t>1.2.1</t>
  </si>
  <si>
    <t>Confirmatory survey</t>
  </si>
  <si>
    <t>1.2.2</t>
  </si>
  <si>
    <t>As-built survey (for as-built drawings)</t>
  </si>
  <si>
    <t>Establishment</t>
  </si>
  <si>
    <t>1.3.1</t>
  </si>
  <si>
    <t>Contractor's Establishment - Mobilisation</t>
  </si>
  <si>
    <t>a)</t>
  </si>
  <si>
    <t>b)</t>
  </si>
  <si>
    <t>Contractors Laydown Area</t>
  </si>
  <si>
    <t>c)</t>
  </si>
  <si>
    <t xml:space="preserve">Plant, vehicles &amp; equipment </t>
  </si>
  <si>
    <t>d)</t>
  </si>
  <si>
    <t xml:space="preserve">Materials </t>
  </si>
  <si>
    <t>1.3.2</t>
  </si>
  <si>
    <t>Contractor's Maintenance</t>
  </si>
  <si>
    <t>Facilities and Contractor's Laydown Area.</t>
  </si>
  <si>
    <t>Months</t>
  </si>
  <si>
    <t>Disposal of Solid Waste</t>
  </si>
  <si>
    <t>1.3.3</t>
  </si>
  <si>
    <t>Contractor's Disestablishment - Demobilisation</t>
  </si>
  <si>
    <t>Facilities and Contractors Laydown Area</t>
  </si>
  <si>
    <t>Occupational Health &amp; Safety (OHS)</t>
  </si>
  <si>
    <t>1.4.1</t>
  </si>
  <si>
    <t>1.4.2</t>
  </si>
  <si>
    <t>1.4.3</t>
  </si>
  <si>
    <t>Construction Management (CM)</t>
  </si>
  <si>
    <t>1.5.1</t>
  </si>
  <si>
    <t>CMP (General)</t>
  </si>
  <si>
    <t>Contract Management Plan (CMP) - General</t>
  </si>
  <si>
    <t>1.5.3</t>
  </si>
  <si>
    <t xml:space="preserve">Quality </t>
  </si>
  <si>
    <t>Quality Management Plan (QMP)</t>
  </si>
  <si>
    <t>Implement, review, update QMP</t>
  </si>
  <si>
    <t>1.5.4</t>
  </si>
  <si>
    <t>Programme</t>
  </si>
  <si>
    <t>Programme for Works</t>
  </si>
  <si>
    <t>Implement, review, update Programme for Works as required (min freq. 1/month)</t>
  </si>
  <si>
    <t>1.5.5</t>
  </si>
  <si>
    <t>Records</t>
  </si>
  <si>
    <t>Monthly Progress Reports</t>
  </si>
  <si>
    <t>As-built Dwgs</t>
  </si>
  <si>
    <t xml:space="preserve">Total Cost for 1.0 Preliminary &amp; General  </t>
  </si>
  <si>
    <t>Installation and upkeep of site offices, first aid stations and crib rooms in location(s) determined by the Contractor to optimise the execution of the Works</t>
  </si>
  <si>
    <t>Prepare and submit and maintain OHS plan that is consistent with  the General Conditions of Contract including all briefing to site personnel and non-escorted visitors. 
Implement, manage, revise  plan for the duration of the Works.</t>
  </si>
  <si>
    <t xml:space="preserve">Comply with the Solomon Power Contractors Site Safety Rules. </t>
  </si>
  <si>
    <t>Type of Works</t>
  </si>
  <si>
    <t>2.1.1</t>
  </si>
  <si>
    <t>2.1.2</t>
  </si>
  <si>
    <t>2.1.3</t>
  </si>
  <si>
    <t>2.1.4</t>
  </si>
  <si>
    <t>3.1.1</t>
  </si>
  <si>
    <t>3.2.1</t>
  </si>
  <si>
    <t>3.3.1</t>
  </si>
  <si>
    <t>3.3.2</t>
  </si>
  <si>
    <t>3.4.1</t>
  </si>
  <si>
    <t>km</t>
  </si>
  <si>
    <t>Material Description</t>
  </si>
  <si>
    <t>New Materials</t>
  </si>
  <si>
    <t>OPGW, 24F, supply to Honiara depot</t>
  </si>
  <si>
    <t>OPGW Suspension Assembly</t>
  </si>
  <si>
    <t>OPGW Strain Assembly</t>
  </si>
  <si>
    <t>Assembly</t>
  </si>
  <si>
    <t>Import Taxes and Duties</t>
  </si>
  <si>
    <t>OPGW Insulated Strain Assembly</t>
  </si>
  <si>
    <t>Triangular yoke plate, 70mm spacing, 70kN, 16mm</t>
  </si>
  <si>
    <t>Each</t>
  </si>
  <si>
    <t>OPGW Joint box, coiling bracket &amp; support cleats</t>
  </si>
  <si>
    <t>Vibration Dampers</t>
  </si>
  <si>
    <t>O&amp;M spares - OPGW (3.5km) and fittings (10%)</t>
  </si>
  <si>
    <t>Set</t>
  </si>
  <si>
    <t>OPGW Earth Peak - Suspension + Design</t>
  </si>
  <si>
    <t>Acess</t>
  </si>
  <si>
    <t>Tower sites access &amp; clearing)</t>
  </si>
  <si>
    <t>Tower Access Road</t>
  </si>
  <si>
    <t>Removal of existing OHEW including fittings</t>
  </si>
  <si>
    <t>Decomissioning Works</t>
  </si>
  <si>
    <t>2.1.5</t>
  </si>
  <si>
    <t>2.1.6</t>
  </si>
  <si>
    <t>2.1.7</t>
  </si>
  <si>
    <t>2.1.8</t>
  </si>
  <si>
    <t>2.1.9</t>
  </si>
  <si>
    <t>Decomissioning</t>
  </si>
  <si>
    <t>Installation Works</t>
  </si>
  <si>
    <t>Installation</t>
  </si>
  <si>
    <t>3.3.3</t>
  </si>
  <si>
    <t>3.3.4</t>
  </si>
  <si>
    <t>3.3.5</t>
  </si>
  <si>
    <t>3.3.6</t>
  </si>
  <si>
    <t>3.3.7</t>
  </si>
  <si>
    <t>3.3.8</t>
  </si>
  <si>
    <t>3.3.9</t>
  </si>
  <si>
    <t xml:space="preserve">Total Cost for Works  </t>
  </si>
  <si>
    <t xml:space="preserve">Total Cost for 2.0 Materials  </t>
  </si>
  <si>
    <t xml:space="preserve">Works </t>
  </si>
  <si>
    <t>Prepare and submit and implement all aspects of the occupational health &amp; safety plan in accordance with General Conditions of Contract for staff and personnel.</t>
  </si>
  <si>
    <t>commissioning</t>
  </si>
  <si>
    <t>Testing and commissioning</t>
  </si>
  <si>
    <t>commissioning Works</t>
  </si>
  <si>
    <t xml:space="preserve">OPGW Earth Peak - Suspension </t>
  </si>
  <si>
    <t>3.3.10</t>
  </si>
  <si>
    <t>Site Clearing</t>
  </si>
  <si>
    <t>Stringing</t>
  </si>
  <si>
    <t>Spans</t>
  </si>
  <si>
    <t>Stringing of OPGW as per Stringing Schedule</t>
  </si>
  <si>
    <t>Temporary Road Access to each tower where necessary</t>
  </si>
  <si>
    <t xml:space="preserve">OPGW Materials 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</si>
  <si>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</si>
  <si>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</si>
  <si>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</si>
  <si>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</si>
  <si>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</si>
  <si>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</si>
  <si>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</si>
  <si>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</si>
  <si>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</si>
  <si>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</si>
  <si>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</si>
  <si>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Total Cost for 2.0 Materials</t>
  </si>
  <si>
    <t>2.2.12</t>
  </si>
  <si>
    <t>2.2.13</t>
  </si>
  <si>
    <t>2.2.14</t>
  </si>
  <si>
    <t>2.2.15</t>
  </si>
  <si>
    <t xml:space="preserve">LUNGGA POWER STATION TO HENDERSON SOLAR FARM - ADSS Materials </t>
  </si>
  <si>
    <t>Prysmian SM@RTSPAN (F(2-144) AD150 FAL4/KE)</t>
  </si>
  <si>
    <t>Prysmian SM@RTCORE (F(12-144)_LTD FTL4/EP1)</t>
  </si>
  <si>
    <t>HIGH DENSITY PVC ORANGE CONDUIT OD 50mm</t>
  </si>
  <si>
    <t>19mm STAINLESS STEEL BAND (EPASTRAP) (30m PER ROLL)</t>
  </si>
  <si>
    <t>19mm GRADE 304 STAINLESS STEEL BUCKLES (100 PER BOX)</t>
  </si>
  <si>
    <t>EPASTRAP TOOL</t>
  </si>
  <si>
    <t>5 box</t>
  </si>
  <si>
    <t>Prysmian SM@RTSPAN (F(2-144) AD150 FAL4/KE) (Overhead Section)</t>
  </si>
  <si>
    <t>Prysmian LONG SPAN (Overhead Section)</t>
  </si>
  <si>
    <t>Prysmian SM@RTCORE (F(12-144)_LTD FTL4/EP1) (Underground Section)</t>
  </si>
  <si>
    <t>HIGH DENSITY PVC ORANGE CONDUIT OD 50mm (Underground Section)</t>
  </si>
  <si>
    <t>m</t>
  </si>
  <si>
    <t>box</t>
  </si>
  <si>
    <t>SK-01 - SUSPENSION CLAMP ASSEMBLY</t>
  </si>
  <si>
    <t>Banded</t>
  </si>
  <si>
    <t>FIBERLIGN SUSPENSION CLAMP</t>
  </si>
  <si>
    <t>19mm STAINLESS STEEL BAND (EPASTRAP)</t>
  </si>
  <si>
    <t>19mm STAINLESS STEEL BUCKLE (EPASTRAP)</t>
  </si>
  <si>
    <t>16mm GALV. HEAVY DUTY HOOK PLATE</t>
  </si>
  <si>
    <t>8kN WEAK LINK</t>
  </si>
  <si>
    <t>Bolted</t>
  </si>
  <si>
    <t>M16X300mm HOOK BOLT, M16 NUT x 2, M16 WASHER x 2</t>
  </si>
  <si>
    <t>SK-02 - SHORT SPAN TENSION ASSEMBLY</t>
  </si>
  <si>
    <t>FIBERLIGN DIELECTRIC DEAD END, AL CLEVIS THIMBLE 27mm GROOVE, ADSS EXTENSION LINKS 10mm 392 LONG</t>
  </si>
  <si>
    <t>CABLE ABRASION PROTECTOR</t>
  </si>
  <si>
    <t>M16X300mm EYE BOLT</t>
  </si>
  <si>
    <t>M16 EYE NUT</t>
  </si>
  <si>
    <t>M16 WASHER</t>
  </si>
  <si>
    <t>FORMED WIRE DEADEND, EXTENSION LINK, DEAD-END COMPONENT. STRUCTURAL REINFORCING ROD</t>
  </si>
  <si>
    <t>SK-03 - CABLE STORAGE BRACKET</t>
  </si>
  <si>
    <t>FIBERLIGN CABLE STORAGE BRACKET</t>
  </si>
  <si>
    <t>DOWNLEAD CUSHION CLAMP (BANDED)</t>
  </si>
  <si>
    <t>STAINLESS STEEL STRAPPING 9.5mm</t>
  </si>
  <si>
    <t>M16X350mm BOLT</t>
  </si>
  <si>
    <t>M16 NUT</t>
  </si>
  <si>
    <t>DOWNLEAD CUSHION CLAMP (WOOD BOLTED)</t>
  </si>
  <si>
    <t>SK-04 - SPLICE ENCLOSURE</t>
  </si>
  <si>
    <t>COYOTE ONE DOME ENCLOSURE (2-ENTRY)</t>
  </si>
  <si>
    <t>COYOTE ONE POLE/WALL MOUNTING BRACKET KIT</t>
  </si>
  <si>
    <t>LOW PROFILE SPLICE TRAY (LITEGRIP)</t>
  </si>
  <si>
    <t>6 HOLE BOBBIN KIT</t>
  </si>
  <si>
    <t>SK-05 - TOWER ADSS CONNECTION</t>
  </si>
  <si>
    <t>M20 SHACKLE 120kN</t>
  </si>
  <si>
    <t>LONG SPAN - FORMED WIRE DEADEND, EXTENSION LINK, DEAD-END COMPONENT. STRUCTURAL REINFORCING ROD</t>
  </si>
  <si>
    <t>SK-11 - TELECOMMUNICATION PIT DETAILS</t>
  </si>
  <si>
    <t>POLYMER CONCRETE TELECOMMUNICATIONS PIT</t>
  </si>
  <si>
    <t>POLYMER CONCRETE RISER - LOCKING</t>
  </si>
  <si>
    <t>GALVANISED STEEL COVER - PADLOCKED</t>
  </si>
  <si>
    <t>50mm COMMS BELL MOUTH</t>
  </si>
  <si>
    <t>SK-14 - UGOH TRANSITION ASSEMBLY (TYP)</t>
  </si>
  <si>
    <t xml:space="preserve">16mm GALV. HEAVY DUTY HOOK PLATE </t>
  </si>
  <si>
    <t>FIBERLIGN DOWNLEAD CUSHION (BANDED)</t>
  </si>
  <si>
    <t>POLE CABLE GUARD</t>
  </si>
  <si>
    <t>SK-23 - STAY WIRE ASSEMBLY</t>
  </si>
  <si>
    <t>M20x350 BOLT, SPACER, FLAT WASHER x 3, NUT x 2, SPRING WASHER</t>
  </si>
  <si>
    <t>GUY LOCK (100kN)</t>
  </si>
  <si>
    <t>STAY WIRE GR1570 (12ø)</t>
  </si>
  <si>
    <t>11kV GUY INSULATOR</t>
  </si>
  <si>
    <t>TENSIONER ADJUSTABLE (100kN)</t>
  </si>
  <si>
    <t>OPEN THIMBLE</t>
  </si>
  <si>
    <t>PVC GUY/STAY GUARD</t>
  </si>
  <si>
    <t>M30 x 2500 GUY ANCHOR BOLT, 3 x M30 NUTES</t>
  </si>
  <si>
    <t>SQUARE WASHER 32x32x30, ø32</t>
  </si>
  <si>
    <t>2300mm GALVANISED STEEL 6mm RHS</t>
  </si>
  <si>
    <t>SP-E125-1018 - 11kV PIN SINGLE CONSTRUCTION STRUCTURE TYPE 11B</t>
  </si>
  <si>
    <t>WASHER M20 SQUARE FLAT 75X75X6</t>
  </si>
  <si>
    <t>M16X280 BOLT &amp; NUT GALV</t>
  </si>
  <si>
    <t>M12X130 BOLT &amp; NUT GALV</t>
  </si>
  <si>
    <t>HV/LV CROSS ARM 100X75X2000</t>
  </si>
  <si>
    <t>M20X400 GALV BOLT &amp; NUT</t>
  </si>
  <si>
    <t>PIN INSULATOR 11kV HV POLYMER</t>
  </si>
  <si>
    <t>POLE GAIN</t>
  </si>
  <si>
    <t>BRACE FLAT CROSSARM 850mm LENGTH</t>
  </si>
  <si>
    <t>M16 ROUND WASHER GALV</t>
  </si>
  <si>
    <t>SP-E126-1018 - 11kV PIN DOUBLE CONSTRUCTION STRUCTURE TYPE 12B</t>
  </si>
  <si>
    <t>M20X500 BOLT &amp; NUT GALV</t>
  </si>
  <si>
    <t>M20 WASHER SQUARE FLAT 75X75X6</t>
  </si>
  <si>
    <t xml:space="preserve">BOLT &amp; NUT GALV M20X500 SPACER </t>
  </si>
  <si>
    <t>M16X130 BOLT &amp; NUT</t>
  </si>
  <si>
    <t>11kV POLYMETRIC PIN INSULATOR</t>
  </si>
  <si>
    <t>M20 ROUND WASHER GALV</t>
  </si>
  <si>
    <t>BRACE FLAT CROSS ARM 850mm LENGTH</t>
  </si>
  <si>
    <t>SP-E102-1018 - LV PIN SINGLE CONSTRUCTION STRUCTURE TYPE 1B - ABC CABLE</t>
  </si>
  <si>
    <t>M16X130 BOLT &amp; NUT GALV</t>
  </si>
  <si>
    <t>M20X400 BOLT &amp; NUT GALV</t>
  </si>
  <si>
    <t>CROSSARM WOOD 100X100X2000</t>
  </si>
  <si>
    <t>INSULATOR LV PIN PORCELAIN B</t>
  </si>
  <si>
    <t>PIN GALVANISED STRAIGHT B 5-8</t>
  </si>
  <si>
    <t>WASHER SQUARE FLAT 75X75X6</t>
  </si>
  <si>
    <t>OTHER</t>
  </si>
  <si>
    <t>OPTICAL FIBRE SPIRAL VIBRATION DAMPER</t>
  </si>
  <si>
    <t>WOODEN POLE 11m</t>
  </si>
  <si>
    <t>WOODEN POLE 8m</t>
  </si>
  <si>
    <t>OPTICAL FIBRE VIBRATION DAMPER - LONG SPAN</t>
  </si>
  <si>
    <r>
      <rPr>
        <b/>
        <sz val="16"/>
        <color theme="8"/>
        <rFont val="Calibri"/>
        <family val="2"/>
        <scheme val="minor"/>
      </rPr>
      <t>SOLOMON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color theme="9"/>
        <rFont val="Calibri"/>
        <family val="2"/>
        <scheme val="minor"/>
      </rPr>
      <t>POWER</t>
    </r>
    <r>
      <rPr>
        <b/>
        <sz val="12"/>
        <color theme="1"/>
        <rFont val="Calibri"/>
        <family val="2"/>
        <scheme val="minor"/>
      </rPr>
      <t xml:space="preserve">
Design, Supply, installation and commissioning of the Optical Fibre Ground Wire (OPGW) and  All-Dielectric Self-Supporting (ADSS) Fiber Optic Cable Project
 Bill of Quantities: Materials - ADSS PROJECT</t>
    </r>
  </si>
  <si>
    <r>
      <rPr>
        <b/>
        <sz val="16"/>
        <color theme="8"/>
        <rFont val="Calibri"/>
        <family val="2"/>
        <scheme val="minor"/>
      </rPr>
      <t>SOLOMON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color theme="9"/>
        <rFont val="Calibri"/>
        <family val="2"/>
        <scheme val="minor"/>
      </rPr>
      <t>POWER</t>
    </r>
    <r>
      <rPr>
        <b/>
        <sz val="12"/>
        <color theme="1"/>
        <rFont val="Calibri"/>
        <family val="2"/>
        <scheme val="minor"/>
      </rPr>
      <t xml:space="preserve">
Design, Supply, installation and commissioning of the Optical Fibre Ground Wire (OPGW) and  All-Dielectric Self-Supporting (ADSS) Fiber Optic Cable Project
 Bill of Quantities: Materials - OPGW PROJECT</t>
    </r>
  </si>
  <si>
    <t>Design, Supply, installation and commissioning of the Optical Fibre Ground Wire (OPGW) and  All-Dielectric Self-Supporting (ADSS) Fiber Optic Cable Project</t>
  </si>
  <si>
    <r>
      <rPr>
        <b/>
        <sz val="16"/>
        <color theme="8"/>
        <rFont val="Arial Narrow"/>
        <family val="2"/>
      </rPr>
      <t>SOLOMON</t>
    </r>
    <r>
      <rPr>
        <b/>
        <sz val="16"/>
        <color theme="1"/>
        <rFont val="Arial Narrow"/>
        <family val="2"/>
      </rPr>
      <t xml:space="preserve"> </t>
    </r>
    <r>
      <rPr>
        <b/>
        <sz val="16"/>
        <color theme="9"/>
        <rFont val="Arial Narrow"/>
        <family val="2"/>
      </rPr>
      <t>POWER</t>
    </r>
    <r>
      <rPr>
        <b/>
        <sz val="12"/>
        <color theme="1"/>
        <rFont val="Arial Narrow"/>
        <family val="2"/>
      </rPr>
      <t xml:space="preserve">
Design, Supply, installation and commissioning of the Optical Fibre Ground Wire (OPGW) and  All-Dielectric Self-Supporting (ADSS) Fiber Optic Cable Project
 Bill of Quantities: Summery - OPGW PROJECT</t>
    </r>
  </si>
  <si>
    <r>
      <rPr>
        <b/>
        <sz val="16"/>
        <color theme="8"/>
        <rFont val="Arial Narrow"/>
        <family val="2"/>
      </rPr>
      <t>SOLOMON</t>
    </r>
    <r>
      <rPr>
        <b/>
        <sz val="16"/>
        <color theme="1"/>
        <rFont val="Arial Narrow"/>
        <family val="2"/>
      </rPr>
      <t xml:space="preserve"> </t>
    </r>
    <r>
      <rPr>
        <b/>
        <sz val="16"/>
        <color theme="9"/>
        <rFont val="Arial Narrow"/>
        <family val="2"/>
      </rPr>
      <t>POWER</t>
    </r>
    <r>
      <rPr>
        <b/>
        <sz val="12"/>
        <color theme="1"/>
        <rFont val="Arial Narrow"/>
        <family val="2"/>
      </rPr>
      <t xml:space="preserve">
Design, Supply, installation and commissioning of the Optical Fibre Ground Wire (OPGW) and  All-Dielectric Self-Supporting (ADSS) Fiber Optic Cable Project
 Bill of Quantities: Preliminary and General - OPGW &amp; ADSS PROJECT</t>
    </r>
  </si>
  <si>
    <t xml:space="preserve">EAST HONIARA SUBSTATION TO POLE 5479 - ADSS Materials </t>
  </si>
  <si>
    <t>SK-24 - SUSPENSION CLAMP ASSEMBLY</t>
  </si>
  <si>
    <t>SK-25 - SHORT SPAN TENSION ASSEMBLY</t>
  </si>
  <si>
    <t>SK-26 - CABLE STORAGE BRACKET</t>
  </si>
  <si>
    <t>SK-27 - SPLICE ENCLOSURE</t>
  </si>
  <si>
    <t>SK-21 - UGOH TRANSITION ASSEMBLY</t>
  </si>
  <si>
    <t>SK-22 - TELECOMMUNICATION PIT DETAILS</t>
  </si>
  <si>
    <t>COYOTE ONE DOME - SPLICE BOX</t>
  </si>
  <si>
    <t>0317-T1-047-01 - S1S0B GENERAL ARRANGMENT</t>
  </si>
  <si>
    <t>CROSS ARM ASSEMBLY (11kV)</t>
  </si>
  <si>
    <t>11kV PIN INSULATOR ASSEMBLY</t>
  </si>
  <si>
    <t>PLT6 THK. PACKER</t>
  </si>
  <si>
    <t>M20 BOLT Gr 8.8 Lg=45mm WITH FLAT AND SPRING WASHER</t>
  </si>
  <si>
    <t>LV CROSS ARM (EA100X8 Gr345)</t>
  </si>
  <si>
    <t>LV PIN INSUALTOR ASSEMBLY</t>
  </si>
  <si>
    <t>M20 LONG BOLT Gr 8.8 WITH DOUBLE NUT AND FLAT WASHER</t>
  </si>
  <si>
    <t>CROSS ARM BRACE</t>
  </si>
  <si>
    <t>M16 LONG BOLT Gr 8.8 WITH FLAT AND SPRING WASHER</t>
  </si>
  <si>
    <t>M16 LONG BOLT Gr 8.8 Lg = 50mm WITH FLAT AND SPRING WASHER</t>
  </si>
  <si>
    <t>GAIN BLOCK</t>
  </si>
  <si>
    <t>ID PLATE</t>
  </si>
  <si>
    <t>ADDITIONAL EARTHING SET</t>
  </si>
  <si>
    <t>0317-T1-052-01 - S1S20B GENERAL ARRANGMENT</t>
  </si>
  <si>
    <t>M20 BOLT Gr 8.8 WITH FLAT AND SPRING WASHER</t>
  </si>
  <si>
    <t>0317-T1-055-01 - 11kV PIN INSULATOR ASSEMBLY</t>
  </si>
  <si>
    <t>11kV PIN INSULATOR</t>
  </si>
  <si>
    <t>DISTRIBUTION TIE</t>
  </si>
  <si>
    <t>PREFERRED INSULATOR GROOVE</t>
  </si>
  <si>
    <t>M20 THREADED ROD WITH DOUBLE NUT AND FLAT WASHER</t>
  </si>
  <si>
    <t>0317-T1-057-01 - LV PIN INSULATOR ASSEMBLY</t>
  </si>
  <si>
    <t>400V PIN INSULATOR</t>
  </si>
  <si>
    <t xml:space="preserve">Withholding Taxes </t>
  </si>
  <si>
    <r>
      <rPr>
        <b/>
        <sz val="16"/>
        <color theme="8"/>
        <rFont val="Arial Narrow"/>
        <family val="2"/>
      </rPr>
      <t>SOLOMON</t>
    </r>
    <r>
      <rPr>
        <b/>
        <sz val="16"/>
        <color theme="1"/>
        <rFont val="Arial Narrow"/>
        <family val="2"/>
      </rPr>
      <t xml:space="preserve"> </t>
    </r>
    <r>
      <rPr>
        <b/>
        <sz val="16"/>
        <color theme="9"/>
        <rFont val="Arial Narrow"/>
        <family val="2"/>
      </rPr>
      <t>POWER</t>
    </r>
    <r>
      <rPr>
        <b/>
        <sz val="12"/>
        <color theme="1"/>
        <rFont val="Arial Narrow"/>
        <family val="2"/>
      </rPr>
      <t xml:space="preserve">
Design, Supply, installation and commissioning of the Optical Fibre Ground Wire (OPGW) Project
 Bill of Quantities: Materials - OPGW PROJECT</t>
    </r>
  </si>
  <si>
    <r>
      <rPr>
        <b/>
        <sz val="16"/>
        <color theme="8"/>
        <rFont val="Calibri"/>
        <family val="2"/>
        <scheme val="minor"/>
      </rPr>
      <t>SOLOMON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6"/>
        <color theme="9"/>
        <rFont val="Calibri"/>
        <family val="2"/>
        <scheme val="minor"/>
      </rPr>
      <t>POWER</t>
    </r>
    <r>
      <rPr>
        <b/>
        <sz val="12"/>
        <color theme="1"/>
        <rFont val="Calibri"/>
        <family val="2"/>
        <scheme val="minor"/>
      </rPr>
      <t xml:space="preserve">
Design, Supply, installation and commissioning of the Optical Fibre Ground Wire (OPGW) and  All-Dielectric Self-Supporting (ADSS) Fiber Optic Cable Project
 Bill of Quantities: Materials - Single Mode Underground Fiber PROJECT</t>
    </r>
  </si>
  <si>
    <t xml:space="preserve">Lungga Power Station to EAST HONIARA SUBSTATION -Underground Fibre Materials </t>
  </si>
  <si>
    <t>Termination Boxes</t>
  </si>
  <si>
    <t>units</t>
  </si>
  <si>
    <t>Junction Boxes and lead</t>
  </si>
  <si>
    <t xml:space="preserve">Fibre cable installation </t>
  </si>
  <si>
    <t xml:space="preserve">Juction box installation </t>
  </si>
  <si>
    <t>Fiber termination</t>
  </si>
  <si>
    <t xml:space="preserve">Ranadi Substation to Mbokona Substation -Underground Fibre Materials </t>
  </si>
  <si>
    <t xml:space="preserve">Mbokona Substation to White River Substation -Underground Fibre Materials </t>
  </si>
  <si>
    <t>Fiber Racks</t>
  </si>
  <si>
    <t>Single Mode Optical Fibre cables ( 24 Core)</t>
  </si>
  <si>
    <t>Single Mode Optical Fibre cables (24 Core)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</si>
</sst>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$-409]#,##0.00"/>
    <numFmt numFmtId="166" formatCode="0.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sz val="36"/>
      <name val="Arial Narrow"/>
      <family val="2"/>
    </font>
    <font>
      <b/>
      <sz val="24"/>
      <name val="Arial Narrow"/>
      <family val="2"/>
    </font>
    <font>
      <b/>
      <sz val="22"/>
      <color theme="1"/>
      <name val="Arial Narrow"/>
      <family val="2"/>
    </font>
    <font>
      <b/>
      <sz val="20"/>
      <color theme="1"/>
      <name val="Arial Narrow"/>
      <family val="2"/>
    </font>
    <font>
      <b/>
      <sz val="2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9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8"/>
      <name val="Arial Narrow"/>
      <family val="2"/>
    </font>
    <font>
      <b/>
      <sz val="16"/>
      <color theme="1"/>
      <name val="Arial Narrow"/>
      <family val="2"/>
    </font>
    <font>
      <b/>
      <sz val="16"/>
      <color theme="9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rgb="FF0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1" applyFont="1" applyAlignment="1"/>
    <xf numFmtId="0" fontId="0" fillId="0" borderId="0" xfId="0" applyAlignment="1">
      <alignment vertical="center"/>
    </xf>
    <xf numFmtId="0" fontId="8" fillId="0" borderId="0" xfId="1" applyFont="1" applyAlignment="1">
      <alignment vertical="top" wrapText="1"/>
    </xf>
    <xf numFmtId="0" fontId="0" fillId="0" borderId="0" xfId="0" applyFont="1" applyAlignment="1">
      <alignment horizontal="left" vertical="center"/>
    </xf>
    <xf numFmtId="164" fontId="0" fillId="0" borderId="1" xfId="0" applyNumberFormat="1" applyFont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165" fontId="0" fillId="0" borderId="0" xfId="0" applyNumberFormat="1" applyFont="1" applyAlignment="1">
      <alignment horizontal="left" vertical="center"/>
    </xf>
    <xf numFmtId="165" fontId="1" fillId="0" borderId="8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" fillId="5" borderId="13" xfId="0" applyFont="1" applyFill="1" applyBorder="1" applyAlignment="1">
      <alignment horizontal="center" vertical="center"/>
    </xf>
    <xf numFmtId="165" fontId="0" fillId="0" borderId="13" xfId="0" applyNumberFormat="1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" fillId="0" borderId="10" xfId="0" applyFont="1" applyBorder="1" applyAlignment="1">
      <alignment horizontal="right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0" fontId="22" fillId="5" borderId="1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164" fontId="17" fillId="2" borderId="1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center" wrapText="1"/>
    </xf>
    <xf numFmtId="0" fontId="17" fillId="2" borderId="3" xfId="0" applyFont="1" applyFill="1" applyBorder="1" applyAlignment="1">
      <alignment horizontal="left" vertical="center" wrapText="1"/>
    </xf>
    <xf numFmtId="165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left" vertical="center" wrapText="1"/>
    </xf>
    <xf numFmtId="165" fontId="22" fillId="0" borderId="8" xfId="0" applyNumberFormat="1" applyFont="1" applyFill="1" applyBorder="1" applyAlignment="1">
      <alignment horizontal="center"/>
    </xf>
    <xf numFmtId="165" fontId="17" fillId="0" borderId="0" xfId="0" applyNumberFormat="1" applyFont="1" applyAlignment="1">
      <alignment horizontal="left" vertical="center"/>
    </xf>
    <xf numFmtId="164" fontId="22" fillId="3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165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center" vertical="center"/>
    </xf>
    <xf numFmtId="164" fontId="22" fillId="5" borderId="1" xfId="0" applyNumberFormat="1" applyFont="1" applyFill="1" applyBorder="1" applyAlignment="1">
      <alignment horizontal="center" vertical="center"/>
    </xf>
    <xf numFmtId="164" fontId="17" fillId="3" borderId="1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/>
    </xf>
    <xf numFmtId="165" fontId="17" fillId="0" borderId="2" xfId="0" applyNumberFormat="1" applyFont="1" applyFill="1" applyBorder="1" applyAlignment="1">
      <alignment vertical="center"/>
    </xf>
    <xf numFmtId="165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3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165" fontId="22" fillId="0" borderId="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20" xfId="0" applyFont="1" applyFill="1" applyBorder="1" applyAlignment="1">
      <alignment horizontal="left" vertical="center"/>
    </xf>
    <xf numFmtId="0" fontId="17" fillId="0" borderId="24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left" vertical="center"/>
    </xf>
    <xf numFmtId="0" fontId="17" fillId="0" borderId="22" xfId="0" applyFont="1" applyFill="1" applyBorder="1" applyAlignment="1">
      <alignment horizontal="left" vertical="center"/>
    </xf>
    <xf numFmtId="0" fontId="22" fillId="5" borderId="1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/>
    </xf>
    <xf numFmtId="164" fontId="22" fillId="3" borderId="13" xfId="0" applyNumberFormat="1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left" vertical="center"/>
    </xf>
    <xf numFmtId="164" fontId="17" fillId="3" borderId="12" xfId="0" applyNumberFormat="1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22" fillId="3" borderId="13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4" fillId="2" borderId="2" xfId="0" applyFont="1" applyFill="1" applyBorder="1" applyAlignment="1">
      <alignment horizontal="center" vertical="center"/>
    </xf>
    <xf numFmtId="165" fontId="17" fillId="0" borderId="13" xfId="0" applyNumberFormat="1" applyFont="1" applyBorder="1" applyAlignment="1">
      <alignment horizontal="center" vertical="center"/>
    </xf>
    <xf numFmtId="164" fontId="17" fillId="0" borderId="12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 wrapText="1"/>
    </xf>
    <xf numFmtId="164" fontId="17" fillId="2" borderId="12" xfId="0" applyNumberFormat="1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center" vertical="center"/>
    </xf>
    <xf numFmtId="164" fontId="17" fillId="4" borderId="12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165" fontId="17" fillId="4" borderId="13" xfId="0" applyNumberFormat="1" applyFont="1" applyFill="1" applyBorder="1" applyAlignment="1">
      <alignment horizontal="center" vertical="center"/>
    </xf>
    <xf numFmtId="165" fontId="17" fillId="4" borderId="2" xfId="0" applyNumberFormat="1" applyFont="1" applyFill="1" applyBorder="1" applyAlignment="1">
      <alignment horizontal="center" vertical="center"/>
    </xf>
    <xf numFmtId="164" fontId="17" fillId="0" borderId="15" xfId="0" applyNumberFormat="1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22" fillId="0" borderId="10" xfId="0" applyFont="1" applyBorder="1" applyAlignment="1">
      <alignment horizontal="right" vertical="center" wrapText="1"/>
    </xf>
    <xf numFmtId="166" fontId="0" fillId="0" borderId="0" xfId="0" applyNumberFormat="1" applyFont="1" applyAlignment="1">
      <alignment horizontal="left" vertical="center"/>
    </xf>
    <xf numFmtId="166" fontId="0" fillId="0" borderId="20" xfId="0" applyNumberFormat="1" applyFont="1" applyFill="1" applyBorder="1" applyAlignment="1">
      <alignment horizontal="left" vertical="center"/>
    </xf>
    <xf numFmtId="166" fontId="1" fillId="5" borderId="1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horizontal="center" vertical="center"/>
    </xf>
    <xf numFmtId="166" fontId="0" fillId="0" borderId="1" xfId="0" applyNumberFormat="1" applyFont="1" applyBorder="1" applyAlignment="1">
      <alignment horizontal="center" vertical="center"/>
    </xf>
    <xf numFmtId="164" fontId="0" fillId="2" borderId="2" xfId="0" applyNumberFormat="1" applyFont="1" applyFill="1" applyBorder="1" applyAlignment="1">
      <alignment horizontal="center" vertical="center"/>
    </xf>
    <xf numFmtId="166" fontId="0" fillId="2" borderId="2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right" vertical="center" wrapText="1"/>
    </xf>
    <xf numFmtId="0" fontId="7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2" fillId="0" borderId="5" xfId="0" applyFont="1" applyBorder="1" applyAlignment="1">
      <alignment horizontal="right" vertical="center" wrapText="1"/>
    </xf>
    <xf numFmtId="0" fontId="22" fillId="0" borderId="6" xfId="0" applyFont="1" applyBorder="1" applyAlignment="1">
      <alignment horizontal="right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right" vertical="center" wrapText="1"/>
    </xf>
    <xf numFmtId="0" fontId="22" fillId="3" borderId="3" xfId="0" applyFont="1" applyFill="1" applyBorder="1" applyAlignment="1">
      <alignment horizontal="left" vertical="center" wrapText="1"/>
    </xf>
    <xf numFmtId="0" fontId="22" fillId="3" borderId="12" xfId="0" applyFont="1" applyFill="1" applyBorder="1" applyAlignment="1">
      <alignment horizontal="left" vertical="center" wrapText="1"/>
    </xf>
    <xf numFmtId="0" fontId="22" fillId="3" borderId="13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0" fontId="0" fillId="3" borderId="25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164" fontId="1" fillId="8" borderId="25" xfId="0" applyNumberFormat="1" applyFont="1" applyFill="1" applyBorder="1" applyAlignment="1">
      <alignment horizontal="center" vertical="center"/>
    </xf>
    <xf numFmtId="164" fontId="1" fillId="8" borderId="12" xfId="0" applyNumberFormat="1" applyFont="1" applyFill="1" applyBorder="1" applyAlignment="1">
      <alignment horizontal="center" vertical="center"/>
    </xf>
    <xf numFmtId="164" fontId="1" fillId="8" borderId="13" xfId="0" applyNumberFormat="1" applyFont="1" applyFill="1" applyBorder="1" applyAlignment="1">
      <alignment horizontal="center" vertical="center"/>
    </xf>
    <xf numFmtId="164" fontId="0" fillId="3" borderId="25" xfId="0" applyNumberFormat="1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164" fontId="0" fillId="3" borderId="13" xfId="0" applyNumberFormat="1" applyFont="1" applyFill="1" applyBorder="1" applyAlignment="1">
      <alignment horizontal="center" vertical="center"/>
    </xf>
    <xf numFmtId="164" fontId="0" fillId="7" borderId="25" xfId="0" applyNumberFormat="1" applyFont="1" applyFill="1" applyBorder="1" applyAlignment="1">
      <alignment horizontal="center" vertical="center" wrapText="1"/>
    </xf>
    <xf numFmtId="164" fontId="0" fillId="7" borderId="12" xfId="0" applyNumberFormat="1" applyFont="1" applyFill="1" applyBorder="1" applyAlignment="1">
      <alignment horizontal="center" vertical="center" wrapText="1"/>
    </xf>
    <xf numFmtId="164" fontId="0" fillId="7" borderId="13" xfId="0" applyNumberFormat="1" applyFont="1" applyFill="1" applyBorder="1" applyAlignment="1">
      <alignment horizontal="center" vertical="center" wrapText="1"/>
    </xf>
    <xf numFmtId="0" fontId="0" fillId="7" borderId="25" xfId="0" applyFont="1" applyFill="1" applyBorder="1" applyAlignment="1">
      <alignment horizontal="center" vertical="center" wrapText="1"/>
    </xf>
    <xf numFmtId="0" fontId="0" fillId="7" borderId="12" xfId="0" applyFont="1" applyFill="1" applyBorder="1" applyAlignment="1">
      <alignment horizontal="center" vertical="center" wrapText="1"/>
    </xf>
    <xf numFmtId="0" fontId="0" fillId="7" borderId="13" xfId="0" applyFont="1" applyFill="1" applyBorder="1" applyAlignment="1">
      <alignment horizontal="center" vertical="center" wrapText="1"/>
    </xf>
    <xf numFmtId="164" fontId="0" fillId="7" borderId="25" xfId="0" applyNumberFormat="1" applyFont="1" applyFill="1" applyBorder="1" applyAlignment="1">
      <alignment horizontal="center" vertical="center"/>
    </xf>
    <xf numFmtId="164" fontId="0" fillId="7" borderId="12" xfId="0" applyNumberFormat="1" applyFont="1" applyFill="1" applyBorder="1" applyAlignment="1">
      <alignment horizontal="center" vertical="center"/>
    </xf>
    <xf numFmtId="164" fontId="0" fillId="7" borderId="13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right" vertical="center" wrapText="1"/>
    </xf>
    <xf numFmtId="0" fontId="22" fillId="0" borderId="14" xfId="0" applyFont="1" applyBorder="1" applyAlignment="1">
      <alignment horizontal="right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2</xdr:row>
      <xdr:rowOff>6350</xdr:rowOff>
    </xdr:from>
    <xdr:to>
      <xdr:col>9</xdr:col>
      <xdr:colOff>19050</xdr:colOff>
      <xdr:row>10</xdr:row>
      <xdr:rowOff>171450</xdr:rowOff>
    </xdr:to>
    <xdr:sp macro="" textlink="">
      <xdr:nvSpPr>
        <xdr:cNvPr id="4" name="Rectangle 3"/>
        <xdr:cNvSpPr/>
      </xdr:nvSpPr>
      <xdr:spPr>
        <a:xfrm>
          <a:off x="635000" y="374650"/>
          <a:ext cx="4984750" cy="1784350"/>
        </a:xfrm>
        <a:prstGeom prst="rect">
          <a:avLst/>
        </a:prstGeom>
        <a:solidFill>
          <a:srgbClr val="FFFFCC">
            <a:alpha val="23922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25401</xdr:colOff>
      <xdr:row>2</xdr:row>
      <xdr:rowOff>146050</xdr:rowOff>
    </xdr:from>
    <xdr:to>
      <xdr:col>2</xdr:col>
      <xdr:colOff>558801</xdr:colOff>
      <xdr:row>7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1" y="514350"/>
          <a:ext cx="1143000" cy="774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34"/>
  <sheetViews>
    <sheetView view="pageLayout" topLeftCell="A16" zoomScale="88" zoomScaleNormal="100" zoomScalePageLayoutView="88" workbookViewId="0">
      <selection activeCell="B15" sqref="B15:I28"/>
    </sheetView>
  </sheetViews>
  <sheetFormatPr defaultRowHeight="14.5" x14ac:dyDescent="0.35"/>
  <sheetData>
    <row r="4" spans="2:12" ht="26" x14ac:dyDescent="0.35">
      <c r="E4" s="1" t="s">
        <v>0</v>
      </c>
    </row>
    <row r="5" spans="2:12" x14ac:dyDescent="0.35">
      <c r="E5" s="2" t="s">
        <v>1</v>
      </c>
    </row>
    <row r="6" spans="2:12" x14ac:dyDescent="0.35">
      <c r="E6" s="3" t="s">
        <v>2</v>
      </c>
    </row>
    <row r="7" spans="2:12" x14ac:dyDescent="0.35">
      <c r="E7" s="3" t="s">
        <v>3</v>
      </c>
    </row>
    <row r="8" spans="2:12" x14ac:dyDescent="0.35">
      <c r="E8" s="3" t="s">
        <v>4</v>
      </c>
    </row>
    <row r="9" spans="2:12" x14ac:dyDescent="0.35">
      <c r="E9" s="2"/>
    </row>
    <row r="10" spans="2:12" x14ac:dyDescent="0.35">
      <c r="D10" s="2" t="s">
        <v>5</v>
      </c>
      <c r="G10" s="2" t="s">
        <v>6</v>
      </c>
    </row>
    <row r="13" spans="2:12" ht="44.5" x14ac:dyDescent="0.85">
      <c r="B13" s="130" t="s">
        <v>7</v>
      </c>
      <c r="C13" s="130"/>
      <c r="D13" s="130"/>
      <c r="E13" s="130"/>
      <c r="F13" s="130"/>
      <c r="G13" s="130"/>
      <c r="H13" s="130"/>
      <c r="I13" s="130"/>
      <c r="J13" s="4"/>
      <c r="K13" s="4"/>
    </row>
    <row r="14" spans="2:12" x14ac:dyDescent="0.35">
      <c r="B14" s="5"/>
      <c r="C14" s="5"/>
      <c r="D14" s="5"/>
      <c r="E14" s="5"/>
      <c r="F14" s="5"/>
      <c r="G14" s="5"/>
      <c r="H14" s="5"/>
      <c r="I14" s="5"/>
    </row>
    <row r="15" spans="2:12" ht="14.5" customHeight="1" x14ac:dyDescent="0.35">
      <c r="B15" s="134" t="s">
        <v>245</v>
      </c>
      <c r="C15" s="134"/>
      <c r="D15" s="134"/>
      <c r="E15" s="134"/>
      <c r="F15" s="134"/>
      <c r="G15" s="134"/>
      <c r="H15" s="134"/>
      <c r="I15" s="134"/>
    </row>
    <row r="16" spans="2:12" ht="30.65" customHeight="1" x14ac:dyDescent="0.35">
      <c r="B16" s="134"/>
      <c r="C16" s="134"/>
      <c r="D16" s="134"/>
      <c r="E16" s="134"/>
      <c r="F16" s="134"/>
      <c r="G16" s="134"/>
      <c r="H16" s="134"/>
      <c r="I16" s="134"/>
      <c r="J16" s="6"/>
      <c r="K16" s="6"/>
      <c r="L16" s="6"/>
    </row>
    <row r="17" spans="2:9" ht="30.65" customHeight="1" x14ac:dyDescent="0.35">
      <c r="B17" s="134"/>
      <c r="C17" s="134"/>
      <c r="D17" s="134"/>
      <c r="E17" s="134"/>
      <c r="F17" s="134"/>
      <c r="G17" s="134"/>
      <c r="H17" s="134"/>
      <c r="I17" s="134"/>
    </row>
    <row r="18" spans="2:9" ht="14.5" customHeight="1" x14ac:dyDescent="0.35">
      <c r="B18" s="134"/>
      <c r="C18" s="134"/>
      <c r="D18" s="134"/>
      <c r="E18" s="134"/>
      <c r="F18" s="134"/>
      <c r="G18" s="134"/>
      <c r="H18" s="134"/>
      <c r="I18" s="134"/>
    </row>
    <row r="19" spans="2:9" ht="14.5" customHeight="1" x14ac:dyDescent="0.35">
      <c r="B19" s="134"/>
      <c r="C19" s="134"/>
      <c r="D19" s="134"/>
      <c r="E19" s="134"/>
      <c r="F19" s="134"/>
      <c r="G19" s="134"/>
      <c r="H19" s="134"/>
      <c r="I19" s="134"/>
    </row>
    <row r="20" spans="2:9" ht="14.5" customHeight="1" x14ac:dyDescent="0.35">
      <c r="B20" s="134"/>
      <c r="C20" s="134"/>
      <c r="D20" s="134"/>
      <c r="E20" s="134"/>
      <c r="F20" s="134"/>
      <c r="G20" s="134"/>
      <c r="H20" s="134"/>
      <c r="I20" s="134"/>
    </row>
    <row r="21" spans="2:9" ht="14.5" customHeight="1" x14ac:dyDescent="0.35">
      <c r="B21" s="134"/>
      <c r="C21" s="134"/>
      <c r="D21" s="134"/>
      <c r="E21" s="134"/>
      <c r="F21" s="134"/>
      <c r="G21" s="134"/>
      <c r="H21" s="134"/>
      <c r="I21" s="134"/>
    </row>
    <row r="22" spans="2:9" ht="14.5" customHeight="1" x14ac:dyDescent="0.35">
      <c r="B22" s="134"/>
      <c r="C22" s="134"/>
      <c r="D22" s="134"/>
      <c r="E22" s="134"/>
      <c r="F22" s="134"/>
      <c r="G22" s="134"/>
      <c r="H22" s="134"/>
      <c r="I22" s="134"/>
    </row>
    <row r="23" spans="2:9" ht="14.5" customHeight="1" x14ac:dyDescent="0.35">
      <c r="B23" s="134"/>
      <c r="C23" s="134"/>
      <c r="D23" s="134"/>
      <c r="E23" s="134"/>
      <c r="F23" s="134"/>
      <c r="G23" s="134"/>
      <c r="H23" s="134"/>
      <c r="I23" s="134"/>
    </row>
    <row r="24" spans="2:9" ht="14.5" customHeight="1" x14ac:dyDescent="0.35">
      <c r="B24" s="134"/>
      <c r="C24" s="134"/>
      <c r="D24" s="134"/>
      <c r="E24" s="134"/>
      <c r="F24" s="134"/>
      <c r="G24" s="134"/>
      <c r="H24" s="134"/>
      <c r="I24" s="134"/>
    </row>
    <row r="25" spans="2:9" ht="14.5" customHeight="1" x14ac:dyDescent="0.35">
      <c r="B25" s="134"/>
      <c r="C25" s="134"/>
      <c r="D25" s="134"/>
      <c r="E25" s="134"/>
      <c r="F25" s="134"/>
      <c r="G25" s="134"/>
      <c r="H25" s="134"/>
      <c r="I25" s="134"/>
    </row>
    <row r="26" spans="2:9" ht="14.5" customHeight="1" x14ac:dyDescent="0.35">
      <c r="B26" s="134"/>
      <c r="C26" s="134"/>
      <c r="D26" s="134"/>
      <c r="E26" s="134"/>
      <c r="F26" s="134"/>
      <c r="G26" s="134"/>
      <c r="H26" s="134"/>
      <c r="I26" s="134"/>
    </row>
    <row r="27" spans="2:9" ht="14.5" customHeight="1" x14ac:dyDescent="0.35">
      <c r="B27" s="134"/>
      <c r="C27" s="134"/>
      <c r="D27" s="134"/>
      <c r="E27" s="134"/>
      <c r="F27" s="134"/>
      <c r="G27" s="134"/>
      <c r="H27" s="134"/>
      <c r="I27" s="134"/>
    </row>
    <row r="28" spans="2:9" ht="14.5" customHeight="1" x14ac:dyDescent="0.35">
      <c r="B28" s="134"/>
      <c r="C28" s="134"/>
      <c r="D28" s="134"/>
      <c r="E28" s="134"/>
      <c r="F28" s="134"/>
      <c r="G28" s="134"/>
      <c r="H28" s="134"/>
      <c r="I28" s="134"/>
    </row>
    <row r="29" spans="2:9" x14ac:dyDescent="0.35">
      <c r="B29" s="5"/>
      <c r="C29" s="5"/>
      <c r="D29" s="5"/>
      <c r="E29" s="5"/>
      <c r="F29" s="5"/>
      <c r="G29" s="5"/>
      <c r="H29" s="5"/>
      <c r="I29" s="5"/>
    </row>
    <row r="30" spans="2:9" ht="27" x14ac:dyDescent="0.35">
      <c r="B30" s="5"/>
      <c r="C30" s="5"/>
      <c r="D30" s="131" t="s">
        <v>8</v>
      </c>
      <c r="E30" s="131"/>
      <c r="F30" s="131"/>
      <c r="G30" s="131"/>
      <c r="H30" s="5"/>
      <c r="I30" s="5"/>
    </row>
    <row r="31" spans="2:9" x14ac:dyDescent="0.35">
      <c r="B31" s="5"/>
      <c r="C31" s="5"/>
      <c r="D31" s="5"/>
      <c r="E31" s="5"/>
      <c r="F31" s="5"/>
      <c r="G31" s="5"/>
      <c r="H31" s="5"/>
      <c r="I31" s="5"/>
    </row>
    <row r="32" spans="2:9" x14ac:dyDescent="0.35">
      <c r="B32" s="5"/>
      <c r="C32" s="5"/>
      <c r="D32" s="5"/>
      <c r="E32" s="5"/>
      <c r="F32" s="5"/>
      <c r="G32" s="5"/>
      <c r="H32" s="5"/>
      <c r="I32" s="5"/>
    </row>
    <row r="33" spans="2:9" ht="25" x14ac:dyDescent="0.35">
      <c r="B33" s="5"/>
      <c r="C33" s="5"/>
      <c r="D33" s="5"/>
      <c r="E33" s="132">
        <v>44754</v>
      </c>
      <c r="F33" s="133"/>
      <c r="G33" s="5"/>
      <c r="H33" s="5"/>
      <c r="I33" s="5"/>
    </row>
    <row r="34" spans="2:9" x14ac:dyDescent="0.35">
      <c r="B34" s="5"/>
      <c r="C34" s="5"/>
      <c r="D34" s="5"/>
      <c r="E34" s="5"/>
      <c r="F34" s="5"/>
      <c r="G34" s="5"/>
      <c r="H34" s="5"/>
      <c r="I34" s="5"/>
    </row>
  </sheetData>
  <mergeCells count="4">
    <mergeCell ref="B13:I13"/>
    <mergeCell ref="D30:G30"/>
    <mergeCell ref="E33:F33"/>
    <mergeCell ref="B15:I2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I19" sqref="I19"/>
    </sheetView>
  </sheetViews>
  <sheetFormatPr defaultColWidth="8.81640625" defaultRowHeight="14.5" x14ac:dyDescent="0.35"/>
  <cols>
    <col min="1" max="1" width="7.7265625" style="7" customWidth="1"/>
    <col min="2" max="2" width="56.36328125" style="7" customWidth="1"/>
    <col min="3" max="3" width="9.81640625" style="26" customWidth="1"/>
    <col min="4" max="4" width="9.1796875" style="26" bestFit="1" customWidth="1"/>
    <col min="5" max="5" width="10.54296875" style="7" customWidth="1"/>
    <col min="6" max="6" width="14.81640625" style="7" customWidth="1"/>
    <col min="7" max="7" width="22.26953125" style="7" customWidth="1"/>
    <col min="8" max="8" width="8.81640625" style="7" customWidth="1"/>
    <col min="9" max="9" width="14.1796875" style="7" customWidth="1"/>
    <col min="10" max="10" width="11.54296875" style="7" customWidth="1"/>
    <col min="11" max="18" width="8.81640625" style="7" customWidth="1"/>
    <col min="19" max="19" width="11" style="7" customWidth="1"/>
    <col min="20" max="28" width="8.81640625" style="7" customWidth="1"/>
    <col min="29" max="16384" width="8.81640625" style="7"/>
  </cols>
  <sheetData>
    <row r="1" spans="1:7" ht="15" thickBot="1" x14ac:dyDescent="0.4"/>
    <row r="2" spans="1:7" ht="72" customHeight="1" thickBot="1" x14ac:dyDescent="0.4">
      <c r="A2" s="147" t="s">
        <v>281</v>
      </c>
      <c r="B2" s="148"/>
      <c r="C2" s="148"/>
      <c r="D2" s="148"/>
      <c r="E2" s="148"/>
      <c r="F2" s="148"/>
      <c r="G2" s="149"/>
    </row>
    <row r="3" spans="1:7" x14ac:dyDescent="0.35">
      <c r="A3" s="27"/>
      <c r="B3" s="28"/>
      <c r="C3" s="29"/>
      <c r="D3" s="29"/>
      <c r="E3" s="30"/>
      <c r="F3" s="30"/>
      <c r="G3" s="31"/>
    </row>
    <row r="4" spans="1:7" ht="29" x14ac:dyDescent="0.35">
      <c r="A4" s="13" t="s">
        <v>9</v>
      </c>
      <c r="B4" s="15" t="s">
        <v>82</v>
      </c>
      <c r="C4" s="20" t="s">
        <v>11</v>
      </c>
      <c r="D4" s="20" t="s">
        <v>12</v>
      </c>
      <c r="E4" s="18" t="s">
        <v>13</v>
      </c>
      <c r="F4" s="25" t="s">
        <v>88</v>
      </c>
      <c r="G4" s="14" t="s">
        <v>14</v>
      </c>
    </row>
    <row r="5" spans="1:7" x14ac:dyDescent="0.35">
      <c r="A5" s="166" t="s">
        <v>282</v>
      </c>
      <c r="B5" s="167"/>
      <c r="C5" s="167"/>
      <c r="D5" s="167"/>
      <c r="E5" s="167"/>
      <c r="F5" s="167"/>
      <c r="G5" s="168"/>
    </row>
    <row r="6" spans="1:7" x14ac:dyDescent="0.35">
      <c r="A6" s="32"/>
      <c r="B6" s="17" t="s">
        <v>292</v>
      </c>
      <c r="C6" s="21" t="s">
        <v>160</v>
      </c>
      <c r="D6" s="21">
        <v>5000</v>
      </c>
      <c r="E6" s="32"/>
      <c r="F6" s="32"/>
      <c r="G6" s="32"/>
    </row>
    <row r="7" spans="1:7" x14ac:dyDescent="0.35">
      <c r="A7" s="8"/>
      <c r="B7" s="17" t="s">
        <v>285</v>
      </c>
      <c r="C7" s="21" t="s">
        <v>284</v>
      </c>
      <c r="D7" s="21">
        <v>25</v>
      </c>
      <c r="E7" s="19"/>
      <c r="F7" s="19"/>
      <c r="G7" s="9"/>
    </row>
    <row r="8" spans="1:7" x14ac:dyDescent="0.35">
      <c r="A8" s="8"/>
      <c r="B8" s="17" t="s">
        <v>283</v>
      </c>
      <c r="C8" s="21" t="s">
        <v>284</v>
      </c>
      <c r="D8" s="21">
        <v>25</v>
      </c>
      <c r="E8" s="19"/>
      <c r="F8" s="19"/>
      <c r="G8" s="9"/>
    </row>
    <row r="9" spans="1:7" x14ac:dyDescent="0.35">
      <c r="A9" s="8"/>
      <c r="B9" s="17" t="s">
        <v>286</v>
      </c>
      <c r="C9" s="21" t="s">
        <v>160</v>
      </c>
      <c r="D9" s="21">
        <v>4000</v>
      </c>
      <c r="E9" s="19"/>
      <c r="F9" s="19"/>
      <c r="G9" s="9"/>
    </row>
    <row r="10" spans="1:7" x14ac:dyDescent="0.35">
      <c r="A10" s="8"/>
      <c r="B10" s="17" t="s">
        <v>287</v>
      </c>
      <c r="C10" s="21" t="s">
        <v>284</v>
      </c>
      <c r="D10" s="21">
        <v>21</v>
      </c>
      <c r="E10" s="19"/>
      <c r="F10" s="19"/>
      <c r="G10" s="9"/>
    </row>
    <row r="11" spans="1:7" x14ac:dyDescent="0.35">
      <c r="A11" s="8"/>
      <c r="B11" s="17" t="s">
        <v>288</v>
      </c>
      <c r="C11" s="21" t="s">
        <v>284</v>
      </c>
      <c r="D11" s="21">
        <v>20</v>
      </c>
      <c r="E11" s="19"/>
      <c r="F11" s="19"/>
      <c r="G11" s="9"/>
    </row>
    <row r="12" spans="1:7" x14ac:dyDescent="0.35">
      <c r="A12" s="8"/>
      <c r="B12" s="17" t="s">
        <v>291</v>
      </c>
      <c r="C12" s="21" t="s">
        <v>284</v>
      </c>
      <c r="D12" s="21">
        <v>2</v>
      </c>
      <c r="E12" s="19"/>
      <c r="F12" s="19"/>
      <c r="G12" s="9"/>
    </row>
    <row r="13" spans="1:7" x14ac:dyDescent="0.35">
      <c r="A13" s="166" t="s">
        <v>289</v>
      </c>
      <c r="B13" s="167"/>
      <c r="C13" s="167"/>
      <c r="D13" s="167"/>
      <c r="E13" s="167"/>
      <c r="F13" s="167"/>
      <c r="G13" s="168"/>
    </row>
    <row r="14" spans="1:7" x14ac:dyDescent="0.35">
      <c r="A14" s="8"/>
      <c r="B14" s="17" t="s">
        <v>293</v>
      </c>
      <c r="C14" s="21" t="s">
        <v>160</v>
      </c>
      <c r="D14" s="21">
        <v>9000</v>
      </c>
      <c r="E14" s="19"/>
      <c r="F14" s="19"/>
      <c r="G14" s="9"/>
    </row>
    <row r="15" spans="1:7" x14ac:dyDescent="0.35">
      <c r="A15" s="8"/>
      <c r="B15" s="17" t="s">
        <v>285</v>
      </c>
      <c r="C15" s="21" t="s">
        <v>284</v>
      </c>
      <c r="D15" s="21">
        <v>45</v>
      </c>
      <c r="E15" s="19"/>
      <c r="F15" s="19"/>
      <c r="G15" s="9"/>
    </row>
    <row r="16" spans="1:7" x14ac:dyDescent="0.35">
      <c r="A16" s="8"/>
      <c r="B16" s="17" t="s">
        <v>283</v>
      </c>
      <c r="C16" s="21" t="s">
        <v>284</v>
      </c>
      <c r="D16" s="21">
        <v>45</v>
      </c>
      <c r="E16" s="19"/>
      <c r="F16" s="19"/>
      <c r="G16" s="9"/>
    </row>
    <row r="17" spans="1:7" x14ac:dyDescent="0.35">
      <c r="A17" s="8"/>
      <c r="B17" s="17" t="s">
        <v>286</v>
      </c>
      <c r="C17" s="21" t="s">
        <v>160</v>
      </c>
      <c r="D17" s="21">
        <v>8000</v>
      </c>
      <c r="E17" s="19"/>
      <c r="F17" s="19"/>
      <c r="G17" s="9"/>
    </row>
    <row r="18" spans="1:7" x14ac:dyDescent="0.35">
      <c r="A18" s="8"/>
      <c r="B18" s="17" t="s">
        <v>287</v>
      </c>
      <c r="C18" s="21" t="s">
        <v>284</v>
      </c>
      <c r="D18" s="21">
        <v>41</v>
      </c>
      <c r="E18" s="19"/>
      <c r="F18" s="19"/>
      <c r="G18" s="9"/>
    </row>
    <row r="19" spans="1:7" x14ac:dyDescent="0.35">
      <c r="A19" s="8"/>
      <c r="B19" s="17" t="s">
        <v>288</v>
      </c>
      <c r="C19" s="21" t="s">
        <v>284</v>
      </c>
      <c r="D19" s="21">
        <v>41</v>
      </c>
      <c r="E19" s="19"/>
      <c r="F19" s="19"/>
      <c r="G19" s="9"/>
    </row>
    <row r="20" spans="1:7" x14ac:dyDescent="0.35">
      <c r="A20" s="8"/>
      <c r="B20" s="17" t="s">
        <v>291</v>
      </c>
      <c r="C20" s="21" t="s">
        <v>284</v>
      </c>
      <c r="D20" s="21">
        <v>2</v>
      </c>
      <c r="E20" s="19"/>
      <c r="F20" s="19"/>
      <c r="G20" s="9"/>
    </row>
    <row r="21" spans="1:7" x14ac:dyDescent="0.35">
      <c r="A21" s="157" t="s">
        <v>290</v>
      </c>
      <c r="B21" s="158"/>
      <c r="C21" s="158"/>
      <c r="D21" s="158"/>
      <c r="E21" s="158"/>
      <c r="F21" s="158"/>
      <c r="G21" s="159"/>
    </row>
    <row r="22" spans="1:7" x14ac:dyDescent="0.35">
      <c r="A22" s="8"/>
      <c r="B22" s="17" t="s">
        <v>293</v>
      </c>
      <c r="C22" s="21" t="s">
        <v>160</v>
      </c>
      <c r="D22" s="21">
        <v>7000</v>
      </c>
      <c r="E22" s="19"/>
      <c r="F22" s="19"/>
      <c r="G22" s="9"/>
    </row>
    <row r="23" spans="1:7" x14ac:dyDescent="0.35">
      <c r="A23" s="8"/>
      <c r="B23" s="17" t="s">
        <v>285</v>
      </c>
      <c r="C23" s="21" t="s">
        <v>284</v>
      </c>
      <c r="D23" s="21">
        <v>40</v>
      </c>
      <c r="E23" s="19"/>
      <c r="F23" s="19"/>
      <c r="G23" s="9"/>
    </row>
    <row r="24" spans="1:7" x14ac:dyDescent="0.35">
      <c r="A24" s="8"/>
      <c r="B24" s="17" t="s">
        <v>283</v>
      </c>
      <c r="C24" s="21" t="s">
        <v>284</v>
      </c>
      <c r="D24" s="21">
        <v>40</v>
      </c>
      <c r="E24" s="19"/>
      <c r="F24" s="19"/>
      <c r="G24" s="9"/>
    </row>
    <row r="25" spans="1:7" x14ac:dyDescent="0.35">
      <c r="A25" s="8"/>
      <c r="B25" s="17" t="s">
        <v>286</v>
      </c>
      <c r="C25" s="21" t="s">
        <v>160</v>
      </c>
      <c r="D25" s="21">
        <v>6000</v>
      </c>
      <c r="E25" s="19"/>
      <c r="F25" s="19"/>
      <c r="G25" s="9"/>
    </row>
    <row r="26" spans="1:7" x14ac:dyDescent="0.35">
      <c r="A26" s="8"/>
      <c r="B26" s="17" t="s">
        <v>287</v>
      </c>
      <c r="C26" s="21" t="s">
        <v>284</v>
      </c>
      <c r="D26" s="21">
        <v>36</v>
      </c>
      <c r="E26" s="19"/>
      <c r="F26" s="19"/>
      <c r="G26" s="9"/>
    </row>
    <row r="27" spans="1:7" x14ac:dyDescent="0.35">
      <c r="A27" s="8"/>
      <c r="B27" s="17" t="s">
        <v>288</v>
      </c>
      <c r="C27" s="21" t="s">
        <v>284</v>
      </c>
      <c r="D27" s="21">
        <v>36</v>
      </c>
      <c r="E27" s="19"/>
      <c r="F27" s="19"/>
      <c r="G27" s="9"/>
    </row>
    <row r="28" spans="1:7" x14ac:dyDescent="0.35">
      <c r="A28" s="8"/>
      <c r="B28" s="17" t="s">
        <v>291</v>
      </c>
      <c r="C28" s="21" t="s">
        <v>284</v>
      </c>
      <c r="D28" s="21">
        <v>2</v>
      </c>
      <c r="E28" s="19"/>
      <c r="F28" s="19"/>
      <c r="G28" s="9"/>
    </row>
    <row r="29" spans="1:7" x14ac:dyDescent="0.35">
      <c r="A29" s="8"/>
      <c r="B29" s="17"/>
      <c r="C29" s="21"/>
      <c r="D29" s="21"/>
      <c r="E29" s="19"/>
      <c r="F29" s="19"/>
      <c r="G29" s="9"/>
    </row>
    <row r="30" spans="1:7" x14ac:dyDescent="0.35">
      <c r="A30" s="8"/>
      <c r="B30" s="17"/>
      <c r="C30" s="21"/>
      <c r="D30" s="21"/>
      <c r="E30" s="19"/>
      <c r="F30" s="19"/>
      <c r="G30" s="9"/>
    </row>
    <row r="31" spans="1:7" x14ac:dyDescent="0.35">
      <c r="A31" s="8"/>
      <c r="B31" s="17"/>
      <c r="C31" s="21"/>
      <c r="D31" s="21"/>
      <c r="E31" s="19"/>
      <c r="F31" s="19"/>
      <c r="G31" s="9"/>
    </row>
    <row r="32" spans="1:7" ht="15" thickBot="1" x14ac:dyDescent="0.4">
      <c r="A32" s="8"/>
      <c r="B32" s="17"/>
      <c r="C32" s="21"/>
      <c r="D32" s="21"/>
      <c r="E32" s="19"/>
      <c r="F32" s="19"/>
      <c r="G32" s="9"/>
    </row>
    <row r="33" spans="1:7" ht="15" thickBot="1" x14ac:dyDescent="0.4">
      <c r="A33" s="160" t="s">
        <v>118</v>
      </c>
      <c r="B33" s="161"/>
      <c r="C33" s="161"/>
      <c r="D33" s="161"/>
      <c r="E33" s="162"/>
      <c r="F33" s="129"/>
      <c r="G33" s="11"/>
    </row>
    <row r="34" spans="1:7" x14ac:dyDescent="0.35">
      <c r="G34" s="10"/>
    </row>
    <row r="36" spans="1:7" x14ac:dyDescent="0.35">
      <c r="G36" s="10"/>
    </row>
  </sheetData>
  <mergeCells count="5">
    <mergeCell ref="A33:E33"/>
    <mergeCell ref="A2:G2"/>
    <mergeCell ref="A5:G5"/>
    <mergeCell ref="A13:G13"/>
    <mergeCell ref="A21:G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view="pageLayout" zoomScaleNormal="100" workbookViewId="0">
      <selection activeCell="D22" sqref="D22"/>
    </sheetView>
  </sheetViews>
  <sheetFormatPr defaultColWidth="8.81640625" defaultRowHeight="14" x14ac:dyDescent="0.35"/>
  <cols>
    <col min="1" max="1" width="15.453125" style="33" customWidth="1"/>
    <col min="2" max="2" width="51.81640625" style="33" customWidth="1"/>
    <col min="3" max="3" width="14.81640625" style="33" bestFit="1" customWidth="1"/>
    <col min="4" max="4" width="8.81640625" style="33" customWidth="1"/>
    <col min="5" max="5" width="14.1796875" style="33" customWidth="1"/>
    <col min="6" max="6" width="11.54296875" style="33" customWidth="1"/>
    <col min="7" max="14" width="8.81640625" style="33" customWidth="1"/>
    <col min="15" max="15" width="11" style="33" customWidth="1"/>
    <col min="16" max="24" width="8.81640625" style="33" customWidth="1"/>
    <col min="25" max="16384" width="8.81640625" style="33"/>
  </cols>
  <sheetData>
    <row r="1" spans="1:3" ht="14.5" thickBot="1" x14ac:dyDescent="0.4"/>
    <row r="2" spans="1:3" ht="72" customHeight="1" thickBot="1" x14ac:dyDescent="0.4">
      <c r="A2" s="137" t="s">
        <v>246</v>
      </c>
      <c r="B2" s="138"/>
      <c r="C2" s="139"/>
    </row>
    <row r="3" spans="1:3" x14ac:dyDescent="0.35">
      <c r="A3" s="34"/>
      <c r="B3" s="35"/>
      <c r="C3" s="35"/>
    </row>
    <row r="4" spans="1:3" x14ac:dyDescent="0.35">
      <c r="A4" s="36" t="s">
        <v>9</v>
      </c>
      <c r="B4" s="37" t="s">
        <v>10</v>
      </c>
      <c r="C4" s="37" t="s">
        <v>14</v>
      </c>
    </row>
    <row r="5" spans="1:3" x14ac:dyDescent="0.35">
      <c r="A5" s="38"/>
      <c r="B5" s="39"/>
      <c r="C5" s="40"/>
    </row>
    <row r="6" spans="1:3" x14ac:dyDescent="0.3">
      <c r="A6" s="41">
        <v>1</v>
      </c>
      <c r="B6" s="42" t="s">
        <v>15</v>
      </c>
      <c r="C6" s="43">
        <f>'P&amp;G OPGW &amp; ADSS'!F49</f>
        <v>0</v>
      </c>
    </row>
    <row r="7" spans="1:3" x14ac:dyDescent="0.3">
      <c r="A7" s="41">
        <v>2</v>
      </c>
      <c r="B7" s="44" t="s">
        <v>38</v>
      </c>
      <c r="C7" s="43" t="e">
        <f>'Materials OPGW'!#REF!</f>
        <v>#REF!</v>
      </c>
    </row>
    <row r="8" spans="1:3" x14ac:dyDescent="0.3">
      <c r="A8" s="41">
        <v>3</v>
      </c>
      <c r="B8" s="45" t="s">
        <v>119</v>
      </c>
      <c r="C8" s="46">
        <f>'Works - OPGW'!H26</f>
        <v>0</v>
      </c>
    </row>
    <row r="9" spans="1:3" x14ac:dyDescent="0.3">
      <c r="A9" s="41"/>
      <c r="B9" s="45"/>
      <c r="C9" s="46"/>
    </row>
    <row r="10" spans="1:3" x14ac:dyDescent="0.3">
      <c r="A10" s="41"/>
      <c r="B10" s="45"/>
      <c r="C10" s="46"/>
    </row>
    <row r="11" spans="1:3" x14ac:dyDescent="0.3">
      <c r="A11" s="41"/>
      <c r="B11" s="45"/>
      <c r="C11" s="46"/>
    </row>
    <row r="12" spans="1:3" x14ac:dyDescent="0.3">
      <c r="A12" s="41"/>
      <c r="B12" s="45"/>
      <c r="C12" s="46"/>
    </row>
    <row r="13" spans="1:3" x14ac:dyDescent="0.3">
      <c r="A13" s="41"/>
      <c r="B13" s="45"/>
      <c r="C13" s="46"/>
    </row>
    <row r="14" spans="1:3" x14ac:dyDescent="0.3">
      <c r="A14" s="41"/>
      <c r="B14" s="45"/>
      <c r="C14" s="46"/>
    </row>
    <row r="15" spans="1:3" x14ac:dyDescent="0.3">
      <c r="A15" s="41"/>
      <c r="B15" s="47"/>
      <c r="C15" s="48"/>
    </row>
    <row r="16" spans="1:3" ht="14.5" thickBot="1" x14ac:dyDescent="0.35">
      <c r="A16" s="41"/>
      <c r="B16" s="49"/>
      <c r="C16" s="43"/>
    </row>
    <row r="17" spans="1:3" ht="14.5" thickBot="1" x14ac:dyDescent="0.35">
      <c r="A17" s="135" t="s">
        <v>67</v>
      </c>
      <c r="B17" s="136"/>
      <c r="C17" s="50">
        <f>SUM(C15:C15,C16:C16)</f>
        <v>0</v>
      </c>
    </row>
    <row r="18" spans="1:3" x14ac:dyDescent="0.35">
      <c r="C18" s="51"/>
    </row>
    <row r="20" spans="1:3" x14ac:dyDescent="0.35">
      <c r="C20" s="51"/>
    </row>
  </sheetData>
  <mergeCells count="2">
    <mergeCell ref="A17:B17"/>
    <mergeCell ref="A2:C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view="pageLayout" topLeftCell="A13" zoomScaleNormal="90" workbookViewId="0">
      <selection activeCell="B9" sqref="B9"/>
    </sheetView>
  </sheetViews>
  <sheetFormatPr defaultColWidth="8.81640625" defaultRowHeight="14" x14ac:dyDescent="0.35"/>
  <cols>
    <col min="1" max="1" width="15.453125" style="33" customWidth="1"/>
    <col min="2" max="2" width="62.453125" style="33" customWidth="1"/>
    <col min="3" max="3" width="7.453125" style="33" bestFit="1" customWidth="1"/>
    <col min="4" max="4" width="9.1796875" style="33" bestFit="1" customWidth="1"/>
    <col min="5" max="5" width="14.81640625" style="33" customWidth="1"/>
    <col min="6" max="6" width="14.81640625" style="33" bestFit="1" customWidth="1"/>
    <col min="7" max="7" width="8.81640625" style="33" customWidth="1"/>
    <col min="8" max="8" width="14.1796875" style="33" customWidth="1"/>
    <col min="9" max="9" width="11.54296875" style="33" customWidth="1"/>
    <col min="10" max="17" width="8.81640625" style="33" customWidth="1"/>
    <col min="18" max="18" width="11" style="33" customWidth="1"/>
    <col min="19" max="27" width="8.81640625" style="33" customWidth="1"/>
    <col min="28" max="16384" width="8.81640625" style="33"/>
  </cols>
  <sheetData>
    <row r="1" spans="1:6" ht="14.5" thickBot="1" x14ac:dyDescent="0.4"/>
    <row r="2" spans="1:6" ht="72" customHeight="1" thickBot="1" x14ac:dyDescent="0.4">
      <c r="A2" s="137" t="s">
        <v>247</v>
      </c>
      <c r="B2" s="138"/>
      <c r="C2" s="138"/>
      <c r="D2" s="138"/>
      <c r="E2" s="138"/>
      <c r="F2" s="139"/>
    </row>
    <row r="3" spans="1:6" x14ac:dyDescent="0.35">
      <c r="A3" s="34"/>
      <c r="B3" s="35"/>
      <c r="C3" s="35"/>
      <c r="D3" s="35"/>
      <c r="E3" s="35"/>
      <c r="F3" s="35"/>
    </row>
    <row r="4" spans="1:6" x14ac:dyDescent="0.35">
      <c r="A4" s="36" t="s">
        <v>9</v>
      </c>
      <c r="B4" s="37" t="s">
        <v>10</v>
      </c>
      <c r="C4" s="37" t="s">
        <v>11</v>
      </c>
      <c r="D4" s="37" t="s">
        <v>12</v>
      </c>
      <c r="E4" s="37" t="s">
        <v>13</v>
      </c>
      <c r="F4" s="37" t="s">
        <v>14</v>
      </c>
    </row>
    <row r="5" spans="1:6" x14ac:dyDescent="0.35">
      <c r="A5" s="38"/>
      <c r="B5" s="40"/>
      <c r="C5" s="40"/>
      <c r="D5" s="40"/>
      <c r="E5" s="40"/>
      <c r="F5" s="40"/>
    </row>
    <row r="6" spans="1:6" x14ac:dyDescent="0.35">
      <c r="A6" s="52">
        <v>1</v>
      </c>
      <c r="B6" s="146" t="s">
        <v>15</v>
      </c>
      <c r="C6" s="146"/>
      <c r="D6" s="146"/>
      <c r="E6" s="146"/>
      <c r="F6" s="146"/>
    </row>
    <row r="7" spans="1:6" x14ac:dyDescent="0.35">
      <c r="A7" s="53"/>
      <c r="B7" s="54"/>
      <c r="C7" s="40"/>
      <c r="D7" s="40"/>
      <c r="E7" s="40"/>
      <c r="F7" s="40"/>
    </row>
    <row r="8" spans="1:6" x14ac:dyDescent="0.35">
      <c r="A8" s="52">
        <v>1.1000000000000001</v>
      </c>
      <c r="B8" s="142" t="s">
        <v>16</v>
      </c>
      <c r="C8" s="143"/>
      <c r="D8" s="143"/>
      <c r="E8" s="143"/>
      <c r="F8" s="144"/>
    </row>
    <row r="9" spans="1:6" x14ac:dyDescent="0.35">
      <c r="A9" s="55" t="s">
        <v>17</v>
      </c>
      <c r="B9" s="56" t="s">
        <v>18</v>
      </c>
      <c r="C9" s="57" t="s">
        <v>19</v>
      </c>
      <c r="D9" s="58">
        <v>1</v>
      </c>
      <c r="E9" s="59"/>
      <c r="F9" s="59"/>
    </row>
    <row r="10" spans="1:6" x14ac:dyDescent="0.35">
      <c r="A10" s="55" t="s">
        <v>20</v>
      </c>
      <c r="B10" s="60" t="s">
        <v>21</v>
      </c>
      <c r="C10" s="57" t="s">
        <v>19</v>
      </c>
      <c r="D10" s="58">
        <v>1</v>
      </c>
      <c r="E10" s="59"/>
      <c r="F10" s="59"/>
    </row>
    <row r="11" spans="1:6" x14ac:dyDescent="0.35">
      <c r="A11" s="55" t="s">
        <v>22</v>
      </c>
      <c r="B11" s="60" t="s">
        <v>23</v>
      </c>
      <c r="C11" s="57" t="s">
        <v>19</v>
      </c>
      <c r="D11" s="58">
        <v>1</v>
      </c>
      <c r="E11" s="59"/>
      <c r="F11" s="59"/>
    </row>
    <row r="12" spans="1:6" x14ac:dyDescent="0.35">
      <c r="A12" s="61"/>
      <c r="B12" s="62"/>
      <c r="C12" s="63"/>
      <c r="D12" s="58"/>
      <c r="E12" s="40"/>
      <c r="F12" s="40"/>
    </row>
    <row r="13" spans="1:6" x14ac:dyDescent="0.35">
      <c r="A13" s="52">
        <v>1.2</v>
      </c>
      <c r="B13" s="145" t="s">
        <v>24</v>
      </c>
      <c r="C13" s="145"/>
      <c r="D13" s="145"/>
      <c r="E13" s="145"/>
      <c r="F13" s="145"/>
    </row>
    <row r="14" spans="1:6" ht="14.5" customHeight="1" x14ac:dyDescent="0.35">
      <c r="A14" s="55" t="s">
        <v>25</v>
      </c>
      <c r="B14" s="60" t="s">
        <v>26</v>
      </c>
      <c r="C14" s="57" t="s">
        <v>19</v>
      </c>
      <c r="D14" s="58">
        <v>1</v>
      </c>
      <c r="E14" s="64"/>
      <c r="F14" s="59"/>
    </row>
    <row r="15" spans="1:6" x14ac:dyDescent="0.35">
      <c r="A15" s="55" t="s">
        <v>27</v>
      </c>
      <c r="B15" s="60" t="s">
        <v>28</v>
      </c>
      <c r="C15" s="57" t="s">
        <v>19</v>
      </c>
      <c r="D15" s="58">
        <v>1</v>
      </c>
      <c r="E15" s="64"/>
      <c r="F15" s="59"/>
    </row>
    <row r="16" spans="1:6" ht="14.5" customHeight="1" x14ac:dyDescent="0.35">
      <c r="A16" s="53"/>
      <c r="B16" s="54"/>
      <c r="C16" s="40"/>
      <c r="D16" s="40"/>
      <c r="E16" s="40"/>
      <c r="F16" s="40"/>
    </row>
    <row r="17" spans="1:6" x14ac:dyDescent="0.35">
      <c r="A17" s="65">
        <v>1.3</v>
      </c>
      <c r="B17" s="140" t="s">
        <v>29</v>
      </c>
      <c r="C17" s="140"/>
      <c r="D17" s="140"/>
      <c r="E17" s="140"/>
      <c r="F17" s="140"/>
    </row>
    <row r="18" spans="1:6" ht="14.9" customHeight="1" x14ac:dyDescent="0.35">
      <c r="A18" s="66" t="s">
        <v>30</v>
      </c>
      <c r="B18" s="67" t="s">
        <v>31</v>
      </c>
      <c r="C18" s="68"/>
      <c r="D18" s="68"/>
      <c r="E18" s="69"/>
      <c r="F18" s="69"/>
    </row>
    <row r="19" spans="1:6" ht="44.9" customHeight="1" x14ac:dyDescent="0.35">
      <c r="A19" s="55" t="s">
        <v>32</v>
      </c>
      <c r="B19" s="60" t="s">
        <v>68</v>
      </c>
      <c r="C19" s="57" t="s">
        <v>19</v>
      </c>
      <c r="D19" s="58">
        <v>1</v>
      </c>
      <c r="E19" s="64"/>
      <c r="F19" s="59"/>
    </row>
    <row r="20" spans="1:6" ht="20.149999999999999" customHeight="1" x14ac:dyDescent="0.35">
      <c r="A20" s="55" t="s">
        <v>33</v>
      </c>
      <c r="B20" s="56" t="s">
        <v>34</v>
      </c>
      <c r="C20" s="57" t="s">
        <v>19</v>
      </c>
      <c r="D20" s="58">
        <v>1</v>
      </c>
      <c r="E20" s="64"/>
      <c r="F20" s="59"/>
    </row>
    <row r="21" spans="1:6" ht="17.149999999999999" customHeight="1" x14ac:dyDescent="0.35">
      <c r="A21" s="55" t="s">
        <v>35</v>
      </c>
      <c r="B21" s="60" t="s">
        <v>36</v>
      </c>
      <c r="C21" s="57" t="s">
        <v>19</v>
      </c>
      <c r="D21" s="58">
        <v>1</v>
      </c>
      <c r="E21" s="70"/>
      <c r="F21" s="71"/>
    </row>
    <row r="22" spans="1:6" ht="19.399999999999999" customHeight="1" x14ac:dyDescent="0.35">
      <c r="A22" s="55" t="s">
        <v>37</v>
      </c>
      <c r="B22" s="60" t="s">
        <v>38</v>
      </c>
      <c r="C22" s="57" t="s">
        <v>19</v>
      </c>
      <c r="D22" s="58">
        <v>1</v>
      </c>
      <c r="E22" s="70"/>
      <c r="F22" s="72"/>
    </row>
    <row r="23" spans="1:6" x14ac:dyDescent="0.35">
      <c r="A23" s="66" t="s">
        <v>39</v>
      </c>
      <c r="B23" s="67" t="s">
        <v>40</v>
      </c>
      <c r="C23" s="73"/>
      <c r="D23" s="68"/>
      <c r="E23" s="69"/>
      <c r="F23" s="68"/>
    </row>
    <row r="24" spans="1:6" ht="18.649999999999999" customHeight="1" x14ac:dyDescent="0.35">
      <c r="A24" s="55" t="s">
        <v>32</v>
      </c>
      <c r="B24" s="60" t="s">
        <v>41</v>
      </c>
      <c r="C24" s="74" t="s">
        <v>42</v>
      </c>
      <c r="D24" s="58">
        <v>12</v>
      </c>
      <c r="E24" s="64"/>
      <c r="F24" s="59"/>
    </row>
    <row r="25" spans="1:6" x14ac:dyDescent="0.35">
      <c r="A25" s="55" t="s">
        <v>33</v>
      </c>
      <c r="B25" s="60" t="s">
        <v>36</v>
      </c>
      <c r="C25" s="74" t="s">
        <v>42</v>
      </c>
      <c r="D25" s="58">
        <v>12</v>
      </c>
      <c r="E25" s="64"/>
      <c r="F25" s="59"/>
    </row>
    <row r="26" spans="1:6" ht="19.399999999999999" customHeight="1" x14ac:dyDescent="0.35">
      <c r="A26" s="55" t="s">
        <v>35</v>
      </c>
      <c r="B26" s="60" t="s">
        <v>43</v>
      </c>
      <c r="C26" s="74" t="s">
        <v>19</v>
      </c>
      <c r="D26" s="58">
        <v>1</v>
      </c>
      <c r="E26" s="64"/>
      <c r="F26" s="59"/>
    </row>
    <row r="27" spans="1:6" x14ac:dyDescent="0.35">
      <c r="A27" s="66" t="s">
        <v>44</v>
      </c>
      <c r="B27" s="67" t="s">
        <v>45</v>
      </c>
      <c r="C27" s="73"/>
      <c r="D27" s="68"/>
      <c r="E27" s="69"/>
      <c r="F27" s="68"/>
    </row>
    <row r="28" spans="1:6" x14ac:dyDescent="0.35">
      <c r="A28" s="55" t="s">
        <v>32</v>
      </c>
      <c r="B28" s="56" t="s">
        <v>46</v>
      </c>
      <c r="C28" s="57" t="s">
        <v>19</v>
      </c>
      <c r="D28" s="58">
        <v>1</v>
      </c>
      <c r="E28" s="64"/>
      <c r="F28" s="59"/>
    </row>
    <row r="29" spans="1:6" x14ac:dyDescent="0.35">
      <c r="A29" s="55" t="s">
        <v>33</v>
      </c>
      <c r="B29" s="60" t="s">
        <v>36</v>
      </c>
      <c r="C29" s="57" t="s">
        <v>19</v>
      </c>
      <c r="D29" s="58">
        <v>1</v>
      </c>
      <c r="E29" s="64"/>
      <c r="F29" s="59"/>
    </row>
    <row r="30" spans="1:6" x14ac:dyDescent="0.35">
      <c r="A30" s="61"/>
      <c r="B30" s="60"/>
      <c r="C30" s="58"/>
      <c r="D30" s="58"/>
      <c r="E30" s="35"/>
      <c r="F30" s="40"/>
    </row>
    <row r="31" spans="1:6" x14ac:dyDescent="0.35">
      <c r="A31" s="65">
        <v>1.4</v>
      </c>
      <c r="B31" s="140" t="s">
        <v>47</v>
      </c>
      <c r="C31" s="140"/>
      <c r="D31" s="140"/>
      <c r="E31" s="140"/>
      <c r="F31" s="140"/>
    </row>
    <row r="32" spans="1:6" ht="56" x14ac:dyDescent="0.35">
      <c r="A32" s="55" t="s">
        <v>48</v>
      </c>
      <c r="B32" s="60" t="s">
        <v>69</v>
      </c>
      <c r="C32" s="58" t="s">
        <v>19</v>
      </c>
      <c r="D32" s="58">
        <v>1</v>
      </c>
      <c r="E32" s="64"/>
      <c r="F32" s="64"/>
    </row>
    <row r="33" spans="1:6" ht="22" customHeight="1" x14ac:dyDescent="0.35">
      <c r="A33" s="55" t="s">
        <v>49</v>
      </c>
      <c r="B33" s="60" t="s">
        <v>70</v>
      </c>
      <c r="C33" s="58" t="s">
        <v>19</v>
      </c>
      <c r="D33" s="58">
        <v>1</v>
      </c>
      <c r="E33" s="64"/>
      <c r="F33" s="64"/>
    </row>
    <row r="34" spans="1:6" ht="28" x14ac:dyDescent="0.35">
      <c r="A34" s="55" t="s">
        <v>50</v>
      </c>
      <c r="B34" s="60" t="s">
        <v>120</v>
      </c>
      <c r="C34" s="58" t="s">
        <v>19</v>
      </c>
      <c r="D34" s="58">
        <v>1</v>
      </c>
      <c r="E34" s="64"/>
      <c r="F34" s="59"/>
    </row>
    <row r="35" spans="1:6" x14ac:dyDescent="0.35">
      <c r="A35" s="61"/>
      <c r="B35" s="60"/>
      <c r="C35" s="58"/>
      <c r="D35" s="58"/>
      <c r="E35" s="40"/>
      <c r="F35" s="40"/>
    </row>
    <row r="36" spans="1:6" x14ac:dyDescent="0.35">
      <c r="A36" s="65">
        <v>1.5</v>
      </c>
      <c r="B36" s="140" t="s">
        <v>51</v>
      </c>
      <c r="C36" s="140"/>
      <c r="D36" s="140"/>
      <c r="E36" s="140"/>
      <c r="F36" s="140"/>
    </row>
    <row r="37" spans="1:6" x14ac:dyDescent="0.35">
      <c r="A37" s="55" t="s">
        <v>52</v>
      </c>
      <c r="B37" s="60" t="s">
        <v>53</v>
      </c>
      <c r="C37" s="58"/>
      <c r="D37" s="58"/>
      <c r="E37" s="40"/>
      <c r="F37" s="58"/>
    </row>
    <row r="38" spans="1:6" x14ac:dyDescent="0.35">
      <c r="A38" s="55" t="s">
        <v>32</v>
      </c>
      <c r="B38" s="60" t="s">
        <v>54</v>
      </c>
      <c r="C38" s="58" t="s">
        <v>19</v>
      </c>
      <c r="D38" s="58">
        <v>1</v>
      </c>
      <c r="E38" s="64"/>
      <c r="F38" s="59"/>
    </row>
    <row r="39" spans="1:6" x14ac:dyDescent="0.35">
      <c r="A39" s="66" t="s">
        <v>55</v>
      </c>
      <c r="B39" s="67" t="s">
        <v>56</v>
      </c>
      <c r="C39" s="68"/>
      <c r="D39" s="68"/>
      <c r="E39" s="69"/>
      <c r="F39" s="68"/>
    </row>
    <row r="40" spans="1:6" x14ac:dyDescent="0.35">
      <c r="A40" s="55" t="s">
        <v>32</v>
      </c>
      <c r="B40" s="60" t="s">
        <v>57</v>
      </c>
      <c r="C40" s="58" t="s">
        <v>19</v>
      </c>
      <c r="D40" s="58">
        <v>12</v>
      </c>
      <c r="E40" s="64"/>
      <c r="F40" s="59"/>
    </row>
    <row r="41" spans="1:6" x14ac:dyDescent="0.35">
      <c r="A41" s="55" t="s">
        <v>33</v>
      </c>
      <c r="B41" s="60" t="s">
        <v>58</v>
      </c>
      <c r="C41" s="58" t="s">
        <v>42</v>
      </c>
      <c r="D41" s="75">
        <v>12</v>
      </c>
      <c r="E41" s="64"/>
      <c r="F41" s="59"/>
    </row>
    <row r="42" spans="1:6" x14ac:dyDescent="0.35">
      <c r="A42" s="66" t="s">
        <v>59</v>
      </c>
      <c r="B42" s="67" t="s">
        <v>60</v>
      </c>
      <c r="C42" s="68"/>
      <c r="D42" s="68"/>
      <c r="E42" s="69"/>
      <c r="F42" s="68"/>
    </row>
    <row r="43" spans="1:6" ht="14.9" customHeight="1" x14ac:dyDescent="0.35">
      <c r="A43" s="55" t="s">
        <v>32</v>
      </c>
      <c r="B43" s="60" t="s">
        <v>61</v>
      </c>
      <c r="C43" s="58" t="s">
        <v>19</v>
      </c>
      <c r="D43" s="58">
        <f>D40</f>
        <v>12</v>
      </c>
      <c r="E43" s="64"/>
      <c r="F43" s="59"/>
    </row>
    <row r="44" spans="1:6" ht="14.9" customHeight="1" x14ac:dyDescent="0.35">
      <c r="A44" s="55" t="s">
        <v>33</v>
      </c>
      <c r="B44" s="60" t="s">
        <v>62</v>
      </c>
      <c r="C44" s="58" t="s">
        <v>42</v>
      </c>
      <c r="D44" s="75">
        <v>12</v>
      </c>
      <c r="E44" s="64"/>
      <c r="F44" s="59"/>
    </row>
    <row r="45" spans="1:6" x14ac:dyDescent="0.35">
      <c r="A45" s="66" t="s">
        <v>63</v>
      </c>
      <c r="B45" s="67" t="s">
        <v>64</v>
      </c>
      <c r="C45" s="68"/>
      <c r="D45" s="68"/>
      <c r="E45" s="69"/>
      <c r="F45" s="69"/>
    </row>
    <row r="46" spans="1:6" x14ac:dyDescent="0.35">
      <c r="A46" s="55" t="s">
        <v>32</v>
      </c>
      <c r="B46" s="60" t="s">
        <v>65</v>
      </c>
      <c r="C46" s="58" t="s">
        <v>42</v>
      </c>
      <c r="D46" s="75"/>
      <c r="E46" s="64"/>
      <c r="F46" s="59"/>
    </row>
    <row r="47" spans="1:6" x14ac:dyDescent="0.35">
      <c r="A47" s="55" t="s">
        <v>33</v>
      </c>
      <c r="B47" s="60" t="s">
        <v>66</v>
      </c>
      <c r="C47" s="58" t="s">
        <v>19</v>
      </c>
      <c r="D47" s="58">
        <v>1</v>
      </c>
      <c r="E47" s="64"/>
      <c r="F47" s="59"/>
    </row>
    <row r="48" spans="1:6" ht="14.5" thickBot="1" x14ac:dyDescent="0.4">
      <c r="A48" s="55"/>
      <c r="B48" s="60"/>
      <c r="C48" s="58"/>
      <c r="D48" s="58"/>
      <c r="E48" s="40"/>
      <c r="F48" s="40"/>
    </row>
    <row r="49" spans="1:6" ht="14.5" thickBot="1" x14ac:dyDescent="0.4">
      <c r="A49" s="135" t="s">
        <v>67</v>
      </c>
      <c r="B49" s="136"/>
      <c r="C49" s="136"/>
      <c r="D49" s="136"/>
      <c r="E49" s="141"/>
      <c r="F49" s="76">
        <f>SUM(F9:F12,F14:F16,F18:F30,F32:F34,F38:F48)</f>
        <v>0</v>
      </c>
    </row>
    <row r="50" spans="1:6" x14ac:dyDescent="0.35">
      <c r="F50" s="51"/>
    </row>
    <row r="52" spans="1:6" x14ac:dyDescent="0.35">
      <c r="F52" s="51"/>
    </row>
  </sheetData>
  <mergeCells count="8">
    <mergeCell ref="B31:F31"/>
    <mergeCell ref="B36:F36"/>
    <mergeCell ref="A49:E49"/>
    <mergeCell ref="A2:F2"/>
    <mergeCell ref="B8:F8"/>
    <mergeCell ref="B13:F13"/>
    <mergeCell ref="B17:F17"/>
    <mergeCell ref="B6:F6"/>
  </mergeCells>
  <pageMargins left="0.7" right="0.7" top="0.75" bottom="0.75" header="0.3" footer="0.3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view="pageLayout" zoomScale="87" zoomScaleNormal="110" zoomScalePageLayoutView="87" workbookViewId="0">
      <selection activeCell="A7" sqref="A7"/>
    </sheetView>
  </sheetViews>
  <sheetFormatPr defaultColWidth="8.81640625" defaultRowHeight="14.5" x14ac:dyDescent="0.35"/>
  <cols>
    <col min="1" max="1" width="15.453125" style="7" customWidth="1"/>
    <col min="2" max="2" width="47.26953125" style="7" customWidth="1"/>
    <col min="3" max="3" width="9.81640625" style="26" customWidth="1"/>
    <col min="4" max="4" width="9.1796875" style="26" bestFit="1" customWidth="1"/>
    <col min="5" max="5" width="10.54296875" style="7" customWidth="1"/>
    <col min="6" max="6" width="14.81640625" style="7" customWidth="1"/>
    <col min="7" max="7" width="22.26953125" style="7" customWidth="1"/>
    <col min="8" max="8" width="8.81640625" style="7" customWidth="1"/>
    <col min="9" max="9" width="14.1796875" style="7" customWidth="1"/>
    <col min="10" max="10" width="11.54296875" style="7" customWidth="1"/>
    <col min="11" max="18" width="8.81640625" style="7" customWidth="1"/>
    <col min="19" max="19" width="11" style="7" customWidth="1"/>
    <col min="20" max="28" width="8.81640625" style="7" customWidth="1"/>
    <col min="29" max="16384" width="8.81640625" style="7"/>
  </cols>
  <sheetData>
    <row r="1" spans="1:7" ht="15" thickBot="1" x14ac:dyDescent="0.4"/>
    <row r="2" spans="1:7" ht="72" customHeight="1" thickBot="1" x14ac:dyDescent="0.4">
      <c r="A2" s="147" t="s">
        <v>244</v>
      </c>
      <c r="B2" s="148"/>
      <c r="C2" s="148"/>
      <c r="D2" s="148"/>
      <c r="E2" s="148"/>
      <c r="F2" s="148"/>
      <c r="G2" s="149"/>
    </row>
    <row r="3" spans="1:7" x14ac:dyDescent="0.35">
      <c r="A3" s="27"/>
      <c r="B3" s="28"/>
      <c r="C3" s="29"/>
      <c r="D3" s="29"/>
      <c r="E3" s="30"/>
      <c r="F3" s="30"/>
      <c r="G3" s="31"/>
    </row>
    <row r="4" spans="1:7" ht="29" x14ac:dyDescent="0.35">
      <c r="A4" s="13" t="s">
        <v>9</v>
      </c>
      <c r="B4" s="15" t="s">
        <v>82</v>
      </c>
      <c r="C4" s="20" t="s">
        <v>11</v>
      </c>
      <c r="D4" s="20" t="s">
        <v>12</v>
      </c>
      <c r="E4" s="18" t="s">
        <v>13</v>
      </c>
      <c r="F4" s="25" t="s">
        <v>88</v>
      </c>
      <c r="G4" s="14" t="s">
        <v>14</v>
      </c>
    </row>
    <row r="5" spans="1:7" x14ac:dyDescent="0.35">
      <c r="A5" s="151" t="s">
        <v>131</v>
      </c>
      <c r="B5" s="152"/>
      <c r="C5" s="152"/>
      <c r="D5" s="152"/>
      <c r="E5" s="152"/>
      <c r="F5" s="152"/>
      <c r="G5" s="153"/>
    </row>
    <row r="6" spans="1:7" x14ac:dyDescent="0.35">
      <c r="A6" s="12">
        <v>2</v>
      </c>
      <c r="B6" s="150" t="s">
        <v>83</v>
      </c>
      <c r="C6" s="150"/>
      <c r="D6" s="150"/>
      <c r="E6" s="150"/>
      <c r="F6" s="150"/>
      <c r="G6" s="150"/>
    </row>
    <row r="7" spans="1:7" x14ac:dyDescent="0.35">
      <c r="A7" s="8" t="s">
        <v>72</v>
      </c>
      <c r="B7" s="16" t="s">
        <v>84</v>
      </c>
      <c r="C7" s="23" t="s">
        <v>81</v>
      </c>
      <c r="D7" s="23">
        <v>10.1</v>
      </c>
      <c r="E7" s="19"/>
      <c r="F7" s="19"/>
      <c r="G7" s="9">
        <f>(E7*D7)+F7</f>
        <v>0</v>
      </c>
    </row>
    <row r="8" spans="1:7" x14ac:dyDescent="0.35">
      <c r="A8" s="8" t="s">
        <v>73</v>
      </c>
      <c r="B8" s="17" t="s">
        <v>85</v>
      </c>
      <c r="C8" s="21" t="s">
        <v>87</v>
      </c>
      <c r="D8" s="23">
        <v>19</v>
      </c>
      <c r="E8" s="19"/>
      <c r="F8" s="19"/>
      <c r="G8" s="9">
        <f t="shared" ref="G8:G15" si="0">(E8*D8)+F8</f>
        <v>0</v>
      </c>
    </row>
    <row r="9" spans="1:7" x14ac:dyDescent="0.35">
      <c r="A9" s="8" t="s">
        <v>74</v>
      </c>
      <c r="B9" s="17" t="s">
        <v>86</v>
      </c>
      <c r="C9" s="21" t="s">
        <v>87</v>
      </c>
      <c r="D9" s="22">
        <v>60</v>
      </c>
      <c r="E9" s="19"/>
      <c r="F9" s="19"/>
      <c r="G9" s="9">
        <f t="shared" si="0"/>
        <v>0</v>
      </c>
    </row>
    <row r="10" spans="1:7" x14ac:dyDescent="0.35">
      <c r="A10" s="8" t="s">
        <v>75</v>
      </c>
      <c r="B10" s="17" t="s">
        <v>89</v>
      </c>
      <c r="C10" s="21" t="s">
        <v>87</v>
      </c>
      <c r="D10" s="22">
        <v>5</v>
      </c>
      <c r="E10" s="19"/>
      <c r="F10" s="19"/>
      <c r="G10" s="9">
        <f t="shared" si="0"/>
        <v>0</v>
      </c>
    </row>
    <row r="11" spans="1:7" x14ac:dyDescent="0.35">
      <c r="A11" s="8" t="s">
        <v>102</v>
      </c>
      <c r="B11" s="17" t="s">
        <v>90</v>
      </c>
      <c r="C11" s="21" t="s">
        <v>91</v>
      </c>
      <c r="D11" s="22">
        <v>3</v>
      </c>
      <c r="E11" s="19"/>
      <c r="F11" s="19"/>
      <c r="G11" s="9">
        <f t="shared" si="0"/>
        <v>0</v>
      </c>
    </row>
    <row r="12" spans="1:7" x14ac:dyDescent="0.35">
      <c r="A12" s="8" t="s">
        <v>103</v>
      </c>
      <c r="B12" s="17" t="s">
        <v>92</v>
      </c>
      <c r="C12" s="21" t="s">
        <v>95</v>
      </c>
      <c r="D12" s="22">
        <v>6</v>
      </c>
      <c r="E12" s="19"/>
      <c r="F12" s="19"/>
      <c r="G12" s="9">
        <f t="shared" si="0"/>
        <v>0</v>
      </c>
    </row>
    <row r="13" spans="1:7" x14ac:dyDescent="0.35">
      <c r="A13" s="8" t="s">
        <v>104</v>
      </c>
      <c r="B13" s="17" t="s">
        <v>93</v>
      </c>
      <c r="C13" s="21" t="s">
        <v>91</v>
      </c>
      <c r="D13" s="22">
        <v>264</v>
      </c>
      <c r="E13" s="19"/>
      <c r="F13" s="19"/>
      <c r="G13" s="9">
        <f t="shared" si="0"/>
        <v>0</v>
      </c>
    </row>
    <row r="14" spans="1:7" x14ac:dyDescent="0.35">
      <c r="A14" s="8" t="s">
        <v>105</v>
      </c>
      <c r="B14" s="17" t="s">
        <v>94</v>
      </c>
      <c r="C14" s="21" t="s">
        <v>95</v>
      </c>
      <c r="D14" s="22">
        <v>1</v>
      </c>
      <c r="E14" s="19"/>
      <c r="F14" s="19"/>
      <c r="G14" s="9">
        <f t="shared" si="0"/>
        <v>0</v>
      </c>
    </row>
    <row r="15" spans="1:7" x14ac:dyDescent="0.35">
      <c r="A15" s="8" t="s">
        <v>106</v>
      </c>
      <c r="B15" s="17" t="s">
        <v>124</v>
      </c>
      <c r="C15" s="21" t="s">
        <v>87</v>
      </c>
      <c r="D15" s="21">
        <v>17</v>
      </c>
      <c r="E15" s="19"/>
      <c r="F15" s="19"/>
      <c r="G15" s="9">
        <f t="shared" si="0"/>
        <v>0</v>
      </c>
    </row>
    <row r="16" spans="1:7" x14ac:dyDescent="0.35">
      <c r="A16" s="8"/>
      <c r="B16" s="17"/>
      <c r="C16" s="21"/>
      <c r="D16" s="21"/>
      <c r="E16" s="19"/>
      <c r="F16" s="19"/>
      <c r="G16" s="9"/>
    </row>
    <row r="17" spans="1:7" x14ac:dyDescent="0.35">
      <c r="A17" s="154" t="s">
        <v>143</v>
      </c>
      <c r="B17" s="155"/>
      <c r="C17" s="155"/>
      <c r="D17" s="155"/>
      <c r="E17" s="156"/>
      <c r="F17" s="19"/>
      <c r="G17" s="9">
        <f>SUM(G7:G15)</f>
        <v>0</v>
      </c>
    </row>
  </sheetData>
  <mergeCells count="4">
    <mergeCell ref="A2:G2"/>
    <mergeCell ref="B6:G6"/>
    <mergeCell ref="A5:G5"/>
    <mergeCell ref="A17:E1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zoomScaleNormal="100" zoomScalePageLayoutView="90" workbookViewId="0">
      <selection activeCell="I20" sqref="I20"/>
    </sheetView>
  </sheetViews>
  <sheetFormatPr defaultColWidth="8.81640625" defaultRowHeight="14.5" x14ac:dyDescent="0.35"/>
  <cols>
    <col min="1" max="1" width="7.90625" style="122" customWidth="1"/>
    <col min="2" max="2" width="56.36328125" style="7" customWidth="1"/>
    <col min="3" max="3" width="9.81640625" style="26" customWidth="1"/>
    <col min="4" max="4" width="9.1796875" style="26" bestFit="1" customWidth="1"/>
    <col min="5" max="5" width="10.54296875" style="7" customWidth="1"/>
    <col min="6" max="6" width="14.81640625" style="7" customWidth="1"/>
    <col min="7" max="7" width="22.26953125" style="7" customWidth="1"/>
    <col min="8" max="8" width="8.81640625" style="7" customWidth="1"/>
    <col min="9" max="9" width="14.1796875" style="7" customWidth="1"/>
    <col min="10" max="10" width="11.54296875" style="7" customWidth="1"/>
    <col min="11" max="18" width="8.81640625" style="7" customWidth="1"/>
    <col min="19" max="19" width="11" style="7" customWidth="1"/>
    <col min="20" max="28" width="8.81640625" style="7" customWidth="1"/>
    <col min="29" max="16384" width="8.81640625" style="7"/>
  </cols>
  <sheetData>
    <row r="1" spans="1:7" ht="15" thickBot="1" x14ac:dyDescent="0.4"/>
    <row r="2" spans="1:7" ht="72" customHeight="1" thickBot="1" x14ac:dyDescent="0.4">
      <c r="A2" s="147" t="s">
        <v>243</v>
      </c>
      <c r="B2" s="148"/>
      <c r="C2" s="148"/>
      <c r="D2" s="148"/>
      <c r="E2" s="148"/>
      <c r="F2" s="148"/>
      <c r="G2" s="149"/>
    </row>
    <row r="3" spans="1:7" x14ac:dyDescent="0.35">
      <c r="A3" s="123"/>
      <c r="B3" s="28"/>
      <c r="C3" s="29"/>
      <c r="D3" s="29"/>
      <c r="E3" s="30"/>
      <c r="F3" s="30"/>
      <c r="G3" s="31"/>
    </row>
    <row r="4" spans="1:7" ht="29" x14ac:dyDescent="0.35">
      <c r="A4" s="124" t="s">
        <v>9</v>
      </c>
      <c r="B4" s="15" t="s">
        <v>82</v>
      </c>
      <c r="C4" s="20" t="s">
        <v>11</v>
      </c>
      <c r="D4" s="20" t="s">
        <v>12</v>
      </c>
      <c r="E4" s="18" t="s">
        <v>13</v>
      </c>
      <c r="F4" s="25" t="s">
        <v>88</v>
      </c>
      <c r="G4" s="14" t="s">
        <v>14</v>
      </c>
    </row>
    <row r="5" spans="1:7" x14ac:dyDescent="0.35">
      <c r="A5" s="163" t="s">
        <v>148</v>
      </c>
      <c r="B5" s="164"/>
      <c r="C5" s="164"/>
      <c r="D5" s="164"/>
      <c r="E5" s="164"/>
      <c r="F5" s="164"/>
      <c r="G5" s="165"/>
    </row>
    <row r="6" spans="1:7" x14ac:dyDescent="0.35">
      <c r="A6" s="125"/>
      <c r="B6" s="32"/>
      <c r="C6" s="32"/>
      <c r="D6" s="32"/>
      <c r="E6" s="32"/>
      <c r="F6" s="32"/>
      <c r="G6" s="32"/>
    </row>
    <row r="7" spans="1:7" ht="29" x14ac:dyDescent="0.35">
      <c r="A7" s="126">
        <v>3.0009999999999999</v>
      </c>
      <c r="B7" s="17" t="s">
        <v>156</v>
      </c>
      <c r="C7" s="21" t="s">
        <v>160</v>
      </c>
      <c r="D7" s="21">
        <v>5313</v>
      </c>
      <c r="E7" s="19"/>
      <c r="F7" s="19"/>
      <c r="G7" s="9"/>
    </row>
    <row r="8" spans="1:7" ht="29" x14ac:dyDescent="0.35">
      <c r="A8" s="126">
        <f>A7+0.001</f>
        <v>3.0019999999999998</v>
      </c>
      <c r="B8" s="17" t="s">
        <v>158</v>
      </c>
      <c r="C8" s="21" t="s">
        <v>160</v>
      </c>
      <c r="D8" s="21">
        <v>290</v>
      </c>
      <c r="E8" s="19"/>
      <c r="F8" s="19"/>
      <c r="G8" s="9"/>
    </row>
    <row r="9" spans="1:7" x14ac:dyDescent="0.35">
      <c r="A9" s="126">
        <f t="shared" ref="A9:A13" si="0">A8+0.001</f>
        <v>3.0029999999999997</v>
      </c>
      <c r="B9" s="17" t="s">
        <v>157</v>
      </c>
      <c r="C9" s="21" t="s">
        <v>160</v>
      </c>
      <c r="D9" s="21">
        <v>1367</v>
      </c>
      <c r="E9" s="19"/>
      <c r="F9" s="19"/>
      <c r="G9" s="9"/>
    </row>
    <row r="10" spans="1:7" ht="29" x14ac:dyDescent="0.35">
      <c r="A10" s="126">
        <f t="shared" si="0"/>
        <v>3.0039999999999996</v>
      </c>
      <c r="B10" s="17" t="s">
        <v>159</v>
      </c>
      <c r="C10" s="21" t="s">
        <v>160</v>
      </c>
      <c r="D10" s="21">
        <v>1573</v>
      </c>
      <c r="E10" s="19"/>
      <c r="F10" s="19"/>
      <c r="G10" s="9"/>
    </row>
    <row r="11" spans="1:7" x14ac:dyDescent="0.35">
      <c r="A11" s="126">
        <f t="shared" si="0"/>
        <v>3.0049999999999994</v>
      </c>
      <c r="B11" s="17" t="s">
        <v>152</v>
      </c>
      <c r="C11" s="21" t="s">
        <v>161</v>
      </c>
      <c r="D11" s="21">
        <v>5</v>
      </c>
      <c r="E11" s="19"/>
      <c r="F11" s="19"/>
      <c r="G11" s="9"/>
    </row>
    <row r="12" spans="1:7" x14ac:dyDescent="0.35">
      <c r="A12" s="126">
        <f t="shared" si="0"/>
        <v>3.0059999999999993</v>
      </c>
      <c r="B12" s="17" t="s">
        <v>153</v>
      </c>
      <c r="C12" s="21"/>
      <c r="D12" s="21">
        <v>2</v>
      </c>
      <c r="E12" s="19"/>
      <c r="F12" s="19"/>
      <c r="G12" s="9"/>
    </row>
    <row r="13" spans="1:7" x14ac:dyDescent="0.35">
      <c r="A13" s="126">
        <f t="shared" si="0"/>
        <v>3.0069999999999992</v>
      </c>
      <c r="B13" s="17" t="s">
        <v>154</v>
      </c>
      <c r="C13" s="21"/>
      <c r="D13" s="21">
        <v>2</v>
      </c>
      <c r="E13" s="19"/>
      <c r="F13" s="19"/>
      <c r="G13" s="9"/>
    </row>
    <row r="14" spans="1:7" x14ac:dyDescent="0.35">
      <c r="A14" s="166" t="s">
        <v>162</v>
      </c>
      <c r="B14" s="167"/>
      <c r="C14" s="167"/>
      <c r="D14" s="167"/>
      <c r="E14" s="167"/>
      <c r="F14" s="167"/>
      <c r="G14" s="168"/>
    </row>
    <row r="15" spans="1:7" x14ac:dyDescent="0.35">
      <c r="A15" s="169" t="s">
        <v>163</v>
      </c>
      <c r="B15" s="170"/>
      <c r="C15" s="170"/>
      <c r="D15" s="170"/>
      <c r="E15" s="170"/>
      <c r="F15" s="170"/>
      <c r="G15" s="171"/>
    </row>
    <row r="16" spans="1:7" x14ac:dyDescent="0.35">
      <c r="A16" s="126">
        <f>A13+0.001</f>
        <v>3.0079999999999991</v>
      </c>
      <c r="B16" s="17" t="s">
        <v>164</v>
      </c>
      <c r="C16" s="21"/>
      <c r="D16" s="21">
        <v>4</v>
      </c>
      <c r="E16" s="19"/>
      <c r="F16" s="19"/>
      <c r="G16" s="9"/>
    </row>
    <row r="17" spans="1:7" x14ac:dyDescent="0.35">
      <c r="A17" s="126">
        <f>A16+0.001</f>
        <v>3.008999999999999</v>
      </c>
      <c r="B17" s="17" t="s">
        <v>165</v>
      </c>
      <c r="C17" s="21"/>
      <c r="D17" s="21">
        <v>7</v>
      </c>
      <c r="E17" s="19"/>
      <c r="F17" s="19"/>
      <c r="G17" s="9"/>
    </row>
    <row r="18" spans="1:7" x14ac:dyDescent="0.35">
      <c r="A18" s="126">
        <f t="shared" ref="A18:A20" si="1">A17+0.001</f>
        <v>3.0099999999999989</v>
      </c>
      <c r="B18" s="17" t="s">
        <v>166</v>
      </c>
      <c r="C18" s="21"/>
      <c r="D18" s="21">
        <v>7</v>
      </c>
      <c r="E18" s="19"/>
      <c r="F18" s="19"/>
      <c r="G18" s="9"/>
    </row>
    <row r="19" spans="1:7" x14ac:dyDescent="0.35">
      <c r="A19" s="126">
        <f t="shared" si="1"/>
        <v>3.0109999999999988</v>
      </c>
      <c r="B19" s="17" t="s">
        <v>167</v>
      </c>
      <c r="C19" s="21"/>
      <c r="D19" s="21">
        <v>4</v>
      </c>
      <c r="E19" s="19"/>
      <c r="F19" s="19"/>
      <c r="G19" s="9"/>
    </row>
    <row r="20" spans="1:7" x14ac:dyDescent="0.35">
      <c r="A20" s="126">
        <f t="shared" si="1"/>
        <v>3.0119999999999987</v>
      </c>
      <c r="B20" s="17" t="s">
        <v>168</v>
      </c>
      <c r="C20" s="21"/>
      <c r="D20" s="21">
        <v>2</v>
      </c>
      <c r="E20" s="19"/>
      <c r="F20" s="19"/>
      <c r="G20" s="9"/>
    </row>
    <row r="21" spans="1:7" x14ac:dyDescent="0.35">
      <c r="A21" s="172" t="s">
        <v>169</v>
      </c>
      <c r="B21" s="173"/>
      <c r="C21" s="173"/>
      <c r="D21" s="173"/>
      <c r="E21" s="173"/>
      <c r="F21" s="173"/>
      <c r="G21" s="174"/>
    </row>
    <row r="22" spans="1:7" x14ac:dyDescent="0.35">
      <c r="A22" s="126">
        <f>A20+0.001</f>
        <v>3.0129999999999986</v>
      </c>
      <c r="B22" s="17" t="s">
        <v>164</v>
      </c>
      <c r="C22" s="21"/>
      <c r="D22" s="21">
        <v>45</v>
      </c>
      <c r="E22" s="19"/>
      <c r="F22" s="19"/>
      <c r="G22" s="9"/>
    </row>
    <row r="23" spans="1:7" x14ac:dyDescent="0.35">
      <c r="A23" s="126">
        <f>A22+0.001</f>
        <v>3.0139999999999985</v>
      </c>
      <c r="B23" s="17" t="s">
        <v>170</v>
      </c>
      <c r="C23" s="21"/>
      <c r="D23" s="21">
        <v>45</v>
      </c>
      <c r="E23" s="19"/>
      <c r="F23" s="19"/>
      <c r="G23" s="9"/>
    </row>
    <row r="24" spans="1:7" x14ac:dyDescent="0.35">
      <c r="A24" s="126">
        <f>A23+0.001</f>
        <v>3.0149999999999983</v>
      </c>
      <c r="B24" s="17" t="s">
        <v>168</v>
      </c>
      <c r="C24" s="21"/>
      <c r="D24" s="21">
        <v>6</v>
      </c>
      <c r="E24" s="19"/>
      <c r="F24" s="19"/>
      <c r="G24" s="9"/>
    </row>
    <row r="25" spans="1:7" x14ac:dyDescent="0.35">
      <c r="A25" s="157" t="s">
        <v>171</v>
      </c>
      <c r="B25" s="158"/>
      <c r="C25" s="158"/>
      <c r="D25" s="158"/>
      <c r="E25" s="158"/>
      <c r="F25" s="158"/>
      <c r="G25" s="159"/>
    </row>
    <row r="26" spans="1:7" x14ac:dyDescent="0.35">
      <c r="A26" s="172" t="s">
        <v>163</v>
      </c>
      <c r="B26" s="173"/>
      <c r="C26" s="173"/>
      <c r="D26" s="173"/>
      <c r="E26" s="173"/>
      <c r="F26" s="173"/>
      <c r="G26" s="174"/>
    </row>
    <row r="27" spans="1:7" ht="29" x14ac:dyDescent="0.35">
      <c r="A27" s="126">
        <v>3.016</v>
      </c>
      <c r="B27" s="17" t="s">
        <v>172</v>
      </c>
      <c r="C27" s="21"/>
      <c r="D27" s="21">
        <v>16</v>
      </c>
      <c r="E27" s="19"/>
      <c r="F27" s="19"/>
      <c r="G27" s="9"/>
    </row>
    <row r="28" spans="1:7" x14ac:dyDescent="0.35">
      <c r="A28" s="126">
        <f>A27+0.001</f>
        <v>3.0169999999999999</v>
      </c>
      <c r="B28" s="17" t="s">
        <v>165</v>
      </c>
      <c r="C28" s="21"/>
      <c r="D28" s="21">
        <v>33</v>
      </c>
      <c r="E28" s="19"/>
      <c r="F28" s="19"/>
      <c r="G28" s="9"/>
    </row>
    <row r="29" spans="1:7" x14ac:dyDescent="0.35">
      <c r="A29" s="126">
        <f>A28+0.001</f>
        <v>3.0179999999999998</v>
      </c>
      <c r="B29" s="17" t="s">
        <v>166</v>
      </c>
      <c r="C29" s="21"/>
      <c r="D29" s="21">
        <v>33</v>
      </c>
      <c r="E29" s="19"/>
      <c r="F29" s="19"/>
      <c r="G29" s="9"/>
    </row>
    <row r="30" spans="1:7" x14ac:dyDescent="0.35">
      <c r="A30" s="126">
        <f t="shared" ref="A30:A31" si="2">A29+0.001</f>
        <v>3.0189999999999997</v>
      </c>
      <c r="B30" s="17" t="s">
        <v>167</v>
      </c>
      <c r="C30" s="21"/>
      <c r="D30" s="21">
        <v>17</v>
      </c>
      <c r="E30" s="19"/>
      <c r="F30" s="19"/>
      <c r="G30" s="9"/>
    </row>
    <row r="31" spans="1:7" x14ac:dyDescent="0.35">
      <c r="A31" s="126">
        <f t="shared" si="2"/>
        <v>3.0199999999999996</v>
      </c>
      <c r="B31" s="17" t="s">
        <v>173</v>
      </c>
      <c r="C31" s="21"/>
      <c r="D31" s="21">
        <v>9</v>
      </c>
      <c r="E31" s="19"/>
      <c r="F31" s="19"/>
      <c r="G31" s="9"/>
    </row>
    <row r="32" spans="1:7" x14ac:dyDescent="0.35">
      <c r="A32" s="175" t="s">
        <v>169</v>
      </c>
      <c r="B32" s="176"/>
      <c r="C32" s="176"/>
      <c r="D32" s="176"/>
      <c r="E32" s="176"/>
      <c r="F32" s="176"/>
      <c r="G32" s="177"/>
    </row>
    <row r="33" spans="1:7" ht="29" x14ac:dyDescent="0.35">
      <c r="A33" s="126">
        <v>3.0209999999999999</v>
      </c>
      <c r="B33" s="17" t="s">
        <v>172</v>
      </c>
      <c r="C33" s="21"/>
      <c r="D33" s="21">
        <v>20</v>
      </c>
      <c r="E33" s="19"/>
      <c r="F33" s="19"/>
      <c r="G33" s="9"/>
    </row>
    <row r="34" spans="1:7" x14ac:dyDescent="0.35">
      <c r="A34" s="126">
        <f>A33+0.001</f>
        <v>3.0219999999999998</v>
      </c>
      <c r="B34" s="17" t="s">
        <v>174</v>
      </c>
      <c r="C34" s="21"/>
      <c r="D34" s="21">
        <v>11</v>
      </c>
      <c r="E34" s="19"/>
      <c r="F34" s="19"/>
      <c r="G34" s="9"/>
    </row>
    <row r="35" spans="1:7" x14ac:dyDescent="0.35">
      <c r="A35" s="126">
        <f t="shared" ref="A35:A38" si="3">A34+0.001</f>
        <v>3.0229999999999997</v>
      </c>
      <c r="B35" s="17" t="s">
        <v>175</v>
      </c>
      <c r="C35" s="21"/>
      <c r="D35" s="21">
        <v>11</v>
      </c>
      <c r="E35" s="19"/>
      <c r="F35" s="19"/>
      <c r="G35" s="9"/>
    </row>
    <row r="36" spans="1:7" x14ac:dyDescent="0.35">
      <c r="A36" s="126">
        <f t="shared" si="3"/>
        <v>3.0239999999999996</v>
      </c>
      <c r="B36" s="17" t="s">
        <v>176</v>
      </c>
      <c r="C36" s="21"/>
      <c r="D36" s="21">
        <v>21</v>
      </c>
      <c r="E36" s="19"/>
      <c r="F36" s="19"/>
      <c r="G36" s="9"/>
    </row>
    <row r="37" spans="1:7" x14ac:dyDescent="0.35">
      <c r="A37" s="126">
        <f t="shared" si="3"/>
        <v>3.0249999999999995</v>
      </c>
      <c r="B37" s="17" t="s">
        <v>173</v>
      </c>
      <c r="C37" s="21"/>
      <c r="D37" s="21">
        <v>11</v>
      </c>
      <c r="E37" s="19"/>
      <c r="F37" s="19"/>
      <c r="G37" s="9"/>
    </row>
    <row r="38" spans="1:7" ht="29" x14ac:dyDescent="0.35">
      <c r="A38" s="126">
        <f t="shared" si="3"/>
        <v>3.0259999999999994</v>
      </c>
      <c r="B38" s="17" t="s">
        <v>177</v>
      </c>
      <c r="C38" s="21"/>
      <c r="D38" s="21">
        <v>1</v>
      </c>
      <c r="E38" s="19"/>
      <c r="F38" s="19"/>
      <c r="G38" s="9"/>
    </row>
    <row r="39" spans="1:7" x14ac:dyDescent="0.35">
      <c r="A39" s="157" t="s">
        <v>178</v>
      </c>
      <c r="B39" s="158"/>
      <c r="C39" s="158"/>
      <c r="D39" s="158"/>
      <c r="E39" s="158"/>
      <c r="F39" s="158"/>
      <c r="G39" s="159"/>
    </row>
    <row r="40" spans="1:7" x14ac:dyDescent="0.35">
      <c r="A40" s="172" t="s">
        <v>163</v>
      </c>
      <c r="B40" s="173"/>
      <c r="C40" s="173"/>
      <c r="D40" s="173"/>
      <c r="E40" s="173"/>
      <c r="F40" s="173"/>
      <c r="G40" s="174"/>
    </row>
    <row r="41" spans="1:7" x14ac:dyDescent="0.35">
      <c r="A41" s="126">
        <v>3.0270000000000001</v>
      </c>
      <c r="B41" s="17" t="s">
        <v>179</v>
      </c>
      <c r="C41" s="21"/>
      <c r="D41" s="21">
        <v>4</v>
      </c>
      <c r="E41" s="19"/>
      <c r="F41" s="19"/>
      <c r="G41" s="9"/>
    </row>
    <row r="42" spans="1:7" x14ac:dyDescent="0.35">
      <c r="A42" s="126">
        <f>A41+0.001</f>
        <v>3.028</v>
      </c>
      <c r="B42" s="17" t="s">
        <v>165</v>
      </c>
      <c r="C42" s="21"/>
      <c r="D42" s="21">
        <v>7</v>
      </c>
      <c r="E42" s="19"/>
      <c r="F42" s="19"/>
      <c r="G42" s="9"/>
    </row>
    <row r="43" spans="1:7" x14ac:dyDescent="0.35">
      <c r="A43" s="126">
        <f t="shared" ref="A43:A46" si="4">A42+0.001</f>
        <v>3.0289999999999999</v>
      </c>
      <c r="B43" s="17" t="s">
        <v>166</v>
      </c>
      <c r="C43" s="21"/>
      <c r="D43" s="21">
        <v>7</v>
      </c>
      <c r="E43" s="19"/>
      <c r="F43" s="19"/>
      <c r="G43" s="9"/>
    </row>
    <row r="44" spans="1:7" x14ac:dyDescent="0.35">
      <c r="A44" s="126">
        <f t="shared" si="4"/>
        <v>3.03</v>
      </c>
      <c r="B44" s="17" t="s">
        <v>180</v>
      </c>
      <c r="C44" s="21"/>
      <c r="D44" s="21">
        <v>16</v>
      </c>
      <c r="E44" s="19"/>
      <c r="F44" s="19"/>
      <c r="G44" s="9"/>
    </row>
    <row r="45" spans="1:7" x14ac:dyDescent="0.35">
      <c r="A45" s="126">
        <f t="shared" si="4"/>
        <v>3.0309999999999997</v>
      </c>
      <c r="B45" s="17" t="s">
        <v>181</v>
      </c>
      <c r="C45" s="21"/>
      <c r="D45" s="21">
        <v>31</v>
      </c>
      <c r="E45" s="19"/>
      <c r="F45" s="19"/>
      <c r="G45" s="9"/>
    </row>
    <row r="46" spans="1:7" x14ac:dyDescent="0.35">
      <c r="A46" s="126">
        <f t="shared" si="4"/>
        <v>3.0319999999999996</v>
      </c>
      <c r="B46" s="17" t="s">
        <v>173</v>
      </c>
      <c r="C46" s="21"/>
      <c r="D46" s="21">
        <v>7</v>
      </c>
      <c r="E46" s="19"/>
      <c r="F46" s="19"/>
      <c r="G46" s="9"/>
    </row>
    <row r="47" spans="1:7" x14ac:dyDescent="0.35">
      <c r="A47" s="172" t="s">
        <v>169</v>
      </c>
      <c r="B47" s="173"/>
      <c r="C47" s="173"/>
      <c r="D47" s="173"/>
      <c r="E47" s="173"/>
      <c r="F47" s="173"/>
      <c r="G47" s="174"/>
    </row>
    <row r="48" spans="1:7" x14ac:dyDescent="0.35">
      <c r="A48" s="126">
        <v>3.0329999999999999</v>
      </c>
      <c r="B48" s="17" t="s">
        <v>179</v>
      </c>
      <c r="C48" s="21"/>
      <c r="D48" s="21">
        <v>4</v>
      </c>
      <c r="E48" s="19"/>
      <c r="F48" s="19"/>
      <c r="G48" s="9"/>
    </row>
    <row r="49" spans="1:7" x14ac:dyDescent="0.35">
      <c r="A49" s="126">
        <f>A48+0.001</f>
        <v>3.0339999999999998</v>
      </c>
      <c r="B49" s="17" t="s">
        <v>182</v>
      </c>
      <c r="C49" s="21"/>
      <c r="D49" s="21">
        <v>5</v>
      </c>
      <c r="E49" s="19"/>
      <c r="F49" s="19"/>
      <c r="G49" s="9"/>
    </row>
    <row r="50" spans="1:7" x14ac:dyDescent="0.35">
      <c r="A50" s="126">
        <f t="shared" ref="A50:A53" si="5">A49+0.001</f>
        <v>3.0349999999999997</v>
      </c>
      <c r="B50" s="17" t="s">
        <v>176</v>
      </c>
      <c r="C50" s="21"/>
      <c r="D50" s="21">
        <v>9</v>
      </c>
      <c r="E50" s="19"/>
      <c r="F50" s="19"/>
      <c r="G50" s="9"/>
    </row>
    <row r="51" spans="1:7" x14ac:dyDescent="0.35">
      <c r="A51" s="126">
        <f t="shared" si="5"/>
        <v>3.0359999999999996</v>
      </c>
      <c r="B51" s="17" t="s">
        <v>183</v>
      </c>
      <c r="C51" s="21"/>
      <c r="D51" s="21">
        <v>9</v>
      </c>
      <c r="E51" s="19"/>
      <c r="F51" s="19"/>
      <c r="G51" s="9"/>
    </row>
    <row r="52" spans="1:7" x14ac:dyDescent="0.35">
      <c r="A52" s="126">
        <f t="shared" si="5"/>
        <v>3.0369999999999995</v>
      </c>
      <c r="B52" s="17" t="s">
        <v>184</v>
      </c>
      <c r="C52" s="21"/>
      <c r="D52" s="21">
        <v>17</v>
      </c>
      <c r="E52" s="19"/>
      <c r="F52" s="19"/>
      <c r="G52" s="9"/>
    </row>
    <row r="53" spans="1:7" x14ac:dyDescent="0.35">
      <c r="A53" s="126">
        <f t="shared" si="5"/>
        <v>3.0379999999999994</v>
      </c>
      <c r="B53" s="17" t="s">
        <v>173</v>
      </c>
      <c r="C53" s="21"/>
      <c r="D53" s="21">
        <v>9</v>
      </c>
      <c r="E53" s="19"/>
      <c r="F53" s="19"/>
      <c r="G53" s="9"/>
    </row>
    <row r="54" spans="1:7" x14ac:dyDescent="0.35">
      <c r="A54" s="157" t="s">
        <v>185</v>
      </c>
      <c r="B54" s="158"/>
      <c r="C54" s="158"/>
      <c r="D54" s="158"/>
      <c r="E54" s="158"/>
      <c r="F54" s="158"/>
      <c r="G54" s="159"/>
    </row>
    <row r="55" spans="1:7" x14ac:dyDescent="0.35">
      <c r="A55" s="126">
        <v>3.0390000000000001</v>
      </c>
      <c r="B55" s="17" t="s">
        <v>186</v>
      </c>
      <c r="C55" s="21"/>
      <c r="D55" s="21">
        <v>4</v>
      </c>
      <c r="E55" s="19"/>
      <c r="F55" s="19"/>
      <c r="G55" s="9"/>
    </row>
    <row r="56" spans="1:7" x14ac:dyDescent="0.35">
      <c r="A56" s="126">
        <f>A55+0.001</f>
        <v>3.04</v>
      </c>
      <c r="B56" s="17" t="s">
        <v>165</v>
      </c>
      <c r="C56" s="21"/>
      <c r="D56" s="21">
        <v>9</v>
      </c>
      <c r="E56" s="19"/>
      <c r="F56" s="19"/>
      <c r="G56" s="9"/>
    </row>
    <row r="57" spans="1:7" x14ac:dyDescent="0.35">
      <c r="A57" s="126">
        <f t="shared" ref="A57:A60" si="6">A56+0.001</f>
        <v>3.0409999999999999</v>
      </c>
      <c r="B57" s="17" t="s">
        <v>166</v>
      </c>
      <c r="C57" s="21"/>
      <c r="D57" s="21">
        <v>9</v>
      </c>
      <c r="E57" s="19"/>
      <c r="F57" s="19"/>
      <c r="G57" s="9"/>
    </row>
    <row r="58" spans="1:7" x14ac:dyDescent="0.35">
      <c r="A58" s="126">
        <f t="shared" si="6"/>
        <v>3.0419999999999998</v>
      </c>
      <c r="B58" s="17" t="s">
        <v>187</v>
      </c>
      <c r="C58" s="21"/>
      <c r="D58" s="21">
        <v>4</v>
      </c>
      <c r="E58" s="19"/>
      <c r="F58" s="19"/>
      <c r="G58" s="9"/>
    </row>
    <row r="59" spans="1:7" x14ac:dyDescent="0.35">
      <c r="A59" s="126">
        <f t="shared" si="6"/>
        <v>3.0429999999999997</v>
      </c>
      <c r="B59" s="17" t="s">
        <v>188</v>
      </c>
      <c r="C59" s="21"/>
      <c r="D59" s="21">
        <v>5</v>
      </c>
      <c r="E59" s="19"/>
      <c r="F59" s="19"/>
      <c r="G59" s="9"/>
    </row>
    <row r="60" spans="1:7" x14ac:dyDescent="0.35">
      <c r="A60" s="126">
        <f t="shared" si="6"/>
        <v>3.0439999999999996</v>
      </c>
      <c r="B60" s="17" t="s">
        <v>189</v>
      </c>
      <c r="C60" s="21"/>
      <c r="D60" s="21">
        <v>4</v>
      </c>
      <c r="E60" s="19"/>
      <c r="F60" s="19"/>
      <c r="G60" s="9"/>
    </row>
    <row r="61" spans="1:7" x14ac:dyDescent="0.35">
      <c r="A61" s="157" t="s">
        <v>190</v>
      </c>
      <c r="B61" s="158"/>
      <c r="C61" s="158"/>
      <c r="D61" s="158"/>
      <c r="E61" s="158"/>
      <c r="F61" s="158"/>
      <c r="G61" s="159"/>
    </row>
    <row r="62" spans="1:7" x14ac:dyDescent="0.35">
      <c r="A62" s="126">
        <v>3.0449999999999999</v>
      </c>
      <c r="B62" s="17" t="s">
        <v>191</v>
      </c>
      <c r="C62" s="21"/>
      <c r="D62" s="21">
        <v>2</v>
      </c>
      <c r="E62" s="19"/>
      <c r="F62" s="19"/>
      <c r="G62" s="9"/>
    </row>
    <row r="63" spans="1:7" ht="29" x14ac:dyDescent="0.35">
      <c r="A63" s="126">
        <v>3.0459999999999998</v>
      </c>
      <c r="B63" s="17" t="s">
        <v>192</v>
      </c>
      <c r="C63" s="21"/>
      <c r="D63" s="21">
        <v>6</v>
      </c>
      <c r="E63" s="19"/>
      <c r="F63" s="19"/>
      <c r="G63" s="9"/>
    </row>
    <row r="64" spans="1:7" x14ac:dyDescent="0.35">
      <c r="A64" s="157" t="s">
        <v>193</v>
      </c>
      <c r="B64" s="158"/>
      <c r="C64" s="158"/>
      <c r="D64" s="158"/>
      <c r="E64" s="158"/>
      <c r="F64" s="158"/>
      <c r="G64" s="159"/>
    </row>
    <row r="65" spans="1:7" x14ac:dyDescent="0.35">
      <c r="A65" s="126">
        <v>3.0470000000000002</v>
      </c>
      <c r="B65" s="17" t="s">
        <v>194</v>
      </c>
      <c r="C65" s="21"/>
      <c r="D65" s="21">
        <v>2</v>
      </c>
      <c r="E65" s="19"/>
      <c r="F65" s="19"/>
      <c r="G65" s="9"/>
    </row>
    <row r="66" spans="1:7" x14ac:dyDescent="0.35">
      <c r="A66" s="126">
        <f>A65+0.001</f>
        <v>3.048</v>
      </c>
      <c r="B66" s="17" t="s">
        <v>195</v>
      </c>
      <c r="C66" s="21"/>
      <c r="D66" s="21">
        <v>2</v>
      </c>
      <c r="E66" s="19"/>
      <c r="F66" s="19"/>
      <c r="G66" s="9"/>
    </row>
    <row r="67" spans="1:7" x14ac:dyDescent="0.35">
      <c r="A67" s="126">
        <f t="shared" ref="A67:A71" si="7">A66+0.001</f>
        <v>3.0489999999999999</v>
      </c>
      <c r="B67" s="17" t="s">
        <v>196</v>
      </c>
      <c r="C67" s="21"/>
      <c r="D67" s="21">
        <v>2</v>
      </c>
      <c r="E67" s="19"/>
      <c r="F67" s="19"/>
      <c r="G67" s="9"/>
    </row>
    <row r="68" spans="1:7" x14ac:dyDescent="0.35">
      <c r="A68" s="126">
        <f t="shared" si="7"/>
        <v>3.05</v>
      </c>
      <c r="B68" s="17" t="s">
        <v>186</v>
      </c>
      <c r="C68" s="21"/>
      <c r="D68" s="21">
        <v>2</v>
      </c>
      <c r="E68" s="19"/>
      <c r="F68" s="19"/>
      <c r="G68" s="9"/>
    </row>
    <row r="69" spans="1:7" x14ac:dyDescent="0.35">
      <c r="A69" s="126">
        <f t="shared" si="7"/>
        <v>3.0509999999999997</v>
      </c>
      <c r="B69" s="17" t="s">
        <v>197</v>
      </c>
      <c r="C69" s="21"/>
      <c r="D69" s="21">
        <v>4</v>
      </c>
      <c r="E69" s="19"/>
      <c r="F69" s="19"/>
      <c r="G69" s="9"/>
    </row>
    <row r="70" spans="1:7" x14ac:dyDescent="0.35">
      <c r="A70" s="126">
        <f t="shared" si="7"/>
        <v>3.0519999999999996</v>
      </c>
      <c r="B70" s="17" t="s">
        <v>188</v>
      </c>
      <c r="C70" s="21"/>
      <c r="D70" s="21">
        <v>2</v>
      </c>
      <c r="E70" s="19"/>
      <c r="F70" s="19"/>
      <c r="G70" s="9"/>
    </row>
    <row r="71" spans="1:7" x14ac:dyDescent="0.35">
      <c r="A71" s="126">
        <f t="shared" si="7"/>
        <v>3.0529999999999995</v>
      </c>
      <c r="B71" s="17" t="s">
        <v>189</v>
      </c>
      <c r="C71" s="21"/>
      <c r="D71" s="21">
        <v>2</v>
      </c>
      <c r="E71" s="19"/>
      <c r="F71" s="19"/>
      <c r="G71" s="9"/>
    </row>
    <row r="72" spans="1:7" x14ac:dyDescent="0.35">
      <c r="A72" s="157" t="s">
        <v>198</v>
      </c>
      <c r="B72" s="158"/>
      <c r="C72" s="158"/>
      <c r="D72" s="158"/>
      <c r="E72" s="158"/>
      <c r="F72" s="158"/>
      <c r="G72" s="159"/>
    </row>
    <row r="73" spans="1:7" ht="29" x14ac:dyDescent="0.35">
      <c r="A73" s="126">
        <v>3.0539999999999998</v>
      </c>
      <c r="B73" s="17" t="s">
        <v>172</v>
      </c>
      <c r="C73" s="21"/>
      <c r="D73" s="21">
        <v>2</v>
      </c>
      <c r="E73" s="19"/>
      <c r="F73" s="19"/>
      <c r="G73" s="9"/>
    </row>
    <row r="74" spans="1:7" x14ac:dyDescent="0.35">
      <c r="A74" s="126">
        <f>A73+0.001</f>
        <v>3.0549999999999997</v>
      </c>
      <c r="B74" s="17" t="s">
        <v>165</v>
      </c>
      <c r="C74" s="21"/>
      <c r="D74" s="21">
        <v>5</v>
      </c>
      <c r="E74" s="19"/>
      <c r="F74" s="19"/>
      <c r="G74" s="9"/>
    </row>
    <row r="75" spans="1:7" x14ac:dyDescent="0.35">
      <c r="A75" s="126">
        <f t="shared" ref="A75:A81" si="8">A74+0.001</f>
        <v>3.0559999999999996</v>
      </c>
      <c r="B75" s="17" t="s">
        <v>166</v>
      </c>
      <c r="C75" s="21"/>
      <c r="D75" s="21">
        <v>5</v>
      </c>
      <c r="E75" s="19"/>
      <c r="F75" s="19"/>
      <c r="G75" s="9"/>
    </row>
    <row r="76" spans="1:7" x14ac:dyDescent="0.35">
      <c r="A76" s="126">
        <f t="shared" si="8"/>
        <v>3.0569999999999995</v>
      </c>
      <c r="B76" s="17" t="s">
        <v>199</v>
      </c>
      <c r="C76" s="21"/>
      <c r="D76" s="21">
        <v>2</v>
      </c>
      <c r="E76" s="19"/>
      <c r="F76" s="19"/>
      <c r="G76" s="9"/>
    </row>
    <row r="77" spans="1:7" x14ac:dyDescent="0.35">
      <c r="A77" s="126">
        <f t="shared" si="8"/>
        <v>3.0579999999999994</v>
      </c>
      <c r="B77" s="17" t="s">
        <v>181</v>
      </c>
      <c r="C77" s="21"/>
      <c r="D77" s="21">
        <v>33</v>
      </c>
      <c r="E77" s="19"/>
      <c r="F77" s="19"/>
      <c r="G77" s="9"/>
    </row>
    <row r="78" spans="1:7" x14ac:dyDescent="0.35">
      <c r="A78" s="126">
        <f t="shared" si="8"/>
        <v>3.0589999999999993</v>
      </c>
      <c r="B78" s="17" t="s">
        <v>200</v>
      </c>
      <c r="C78" s="21"/>
      <c r="D78" s="21">
        <v>11</v>
      </c>
      <c r="E78" s="19"/>
      <c r="F78" s="19"/>
      <c r="G78" s="9"/>
    </row>
    <row r="79" spans="1:7" x14ac:dyDescent="0.35">
      <c r="A79" s="126">
        <f t="shared" si="8"/>
        <v>3.0599999999999992</v>
      </c>
      <c r="B79" s="17" t="s">
        <v>151</v>
      </c>
      <c r="C79" s="21"/>
      <c r="D79" s="21">
        <v>82</v>
      </c>
      <c r="E79" s="19"/>
      <c r="F79" s="19"/>
      <c r="G79" s="9"/>
    </row>
    <row r="80" spans="1:7" x14ac:dyDescent="0.35">
      <c r="A80" s="126">
        <f t="shared" si="8"/>
        <v>3.0609999999999991</v>
      </c>
      <c r="B80" s="17" t="s">
        <v>201</v>
      </c>
      <c r="C80" s="21" t="s">
        <v>160</v>
      </c>
      <c r="D80" s="21">
        <v>6</v>
      </c>
      <c r="E80" s="19"/>
      <c r="F80" s="19"/>
      <c r="G80" s="9"/>
    </row>
    <row r="81" spans="1:7" x14ac:dyDescent="0.35">
      <c r="A81" s="126">
        <f t="shared" si="8"/>
        <v>3.0619999999999989</v>
      </c>
      <c r="B81" s="17" t="s">
        <v>173</v>
      </c>
      <c r="C81" s="21"/>
      <c r="D81" s="21">
        <v>3</v>
      </c>
      <c r="E81" s="19"/>
      <c r="F81" s="19"/>
      <c r="G81" s="9"/>
    </row>
    <row r="82" spans="1:7" x14ac:dyDescent="0.35">
      <c r="A82" s="157" t="s">
        <v>202</v>
      </c>
      <c r="B82" s="158"/>
      <c r="C82" s="158"/>
      <c r="D82" s="158"/>
      <c r="E82" s="158"/>
      <c r="F82" s="158"/>
      <c r="G82" s="159"/>
    </row>
    <row r="83" spans="1:7" ht="29" x14ac:dyDescent="0.35">
      <c r="A83" s="126">
        <v>3.0630000000000002</v>
      </c>
      <c r="B83" s="17" t="s">
        <v>203</v>
      </c>
      <c r="C83" s="21"/>
      <c r="D83" s="21">
        <v>3</v>
      </c>
      <c r="E83" s="19"/>
      <c r="F83" s="19"/>
      <c r="G83" s="9"/>
    </row>
    <row r="84" spans="1:7" x14ac:dyDescent="0.35">
      <c r="A84" s="126">
        <f>A83+0.001</f>
        <v>3.0640000000000001</v>
      </c>
      <c r="B84" s="17" t="s">
        <v>204</v>
      </c>
      <c r="C84" s="21"/>
      <c r="D84" s="21">
        <v>2</v>
      </c>
      <c r="E84" s="19"/>
      <c r="F84" s="19"/>
      <c r="G84" s="9"/>
    </row>
    <row r="85" spans="1:7" x14ac:dyDescent="0.35">
      <c r="A85" s="126">
        <f t="shared" ref="A85:A92" si="9">A84+0.001</f>
        <v>3.0649999999999999</v>
      </c>
      <c r="B85" s="17" t="s">
        <v>205</v>
      </c>
      <c r="C85" s="21"/>
      <c r="D85" s="21">
        <v>2</v>
      </c>
      <c r="E85" s="19"/>
      <c r="F85" s="19"/>
      <c r="G85" s="9"/>
    </row>
    <row r="86" spans="1:7" x14ac:dyDescent="0.35">
      <c r="A86" s="126">
        <f t="shared" si="9"/>
        <v>3.0659999999999998</v>
      </c>
      <c r="B86" s="17" t="s">
        <v>206</v>
      </c>
      <c r="C86" s="21"/>
      <c r="D86" s="21">
        <v>2</v>
      </c>
      <c r="E86" s="19"/>
      <c r="F86" s="19"/>
      <c r="G86" s="9"/>
    </row>
    <row r="87" spans="1:7" x14ac:dyDescent="0.35">
      <c r="A87" s="126">
        <f t="shared" si="9"/>
        <v>3.0669999999999997</v>
      </c>
      <c r="B87" s="17" t="s">
        <v>207</v>
      </c>
      <c r="C87" s="21"/>
      <c r="D87" s="21">
        <v>2</v>
      </c>
      <c r="E87" s="19"/>
      <c r="F87" s="19"/>
      <c r="G87" s="9"/>
    </row>
    <row r="88" spans="1:7" x14ac:dyDescent="0.35">
      <c r="A88" s="126">
        <f t="shared" si="9"/>
        <v>3.0679999999999996</v>
      </c>
      <c r="B88" s="17" t="s">
        <v>208</v>
      </c>
      <c r="C88" s="21"/>
      <c r="D88" s="21">
        <v>2</v>
      </c>
      <c r="E88" s="19"/>
      <c r="F88" s="19"/>
      <c r="G88" s="9"/>
    </row>
    <row r="89" spans="1:7" x14ac:dyDescent="0.35">
      <c r="A89" s="126">
        <f t="shared" si="9"/>
        <v>3.0689999999999995</v>
      </c>
      <c r="B89" s="17" t="s">
        <v>209</v>
      </c>
      <c r="C89" s="21"/>
      <c r="D89" s="21">
        <v>2</v>
      </c>
      <c r="E89" s="19"/>
      <c r="F89" s="19"/>
      <c r="G89" s="9"/>
    </row>
    <row r="90" spans="1:7" x14ac:dyDescent="0.35">
      <c r="A90" s="126">
        <f t="shared" si="9"/>
        <v>3.0699999999999994</v>
      </c>
      <c r="B90" s="17" t="s">
        <v>210</v>
      </c>
      <c r="C90" s="21"/>
      <c r="D90" s="21">
        <v>0</v>
      </c>
      <c r="E90" s="19"/>
      <c r="F90" s="19"/>
      <c r="G90" s="9"/>
    </row>
    <row r="91" spans="1:7" x14ac:dyDescent="0.35">
      <c r="A91" s="126">
        <f t="shared" si="9"/>
        <v>3.0709999999999993</v>
      </c>
      <c r="B91" s="17" t="s">
        <v>211</v>
      </c>
      <c r="C91" s="21"/>
      <c r="D91" s="21">
        <v>0</v>
      </c>
      <c r="E91" s="19"/>
      <c r="F91" s="19"/>
      <c r="G91" s="9"/>
    </row>
    <row r="92" spans="1:7" x14ac:dyDescent="0.35">
      <c r="A92" s="126">
        <f t="shared" si="9"/>
        <v>3.0719999999999992</v>
      </c>
      <c r="B92" s="17" t="s">
        <v>212</v>
      </c>
      <c r="C92" s="21"/>
      <c r="D92" s="21">
        <v>0</v>
      </c>
      <c r="E92" s="19"/>
      <c r="F92" s="19"/>
      <c r="G92" s="9"/>
    </row>
    <row r="93" spans="1:7" x14ac:dyDescent="0.35">
      <c r="A93" s="157" t="s">
        <v>213</v>
      </c>
      <c r="B93" s="158"/>
      <c r="C93" s="158"/>
      <c r="D93" s="158"/>
      <c r="E93" s="158"/>
      <c r="F93" s="158"/>
      <c r="G93" s="159"/>
    </row>
    <row r="94" spans="1:7" x14ac:dyDescent="0.35">
      <c r="A94" s="126">
        <v>3.073</v>
      </c>
      <c r="B94" s="17" t="s">
        <v>214</v>
      </c>
      <c r="C94" s="21"/>
      <c r="D94" s="21">
        <v>25</v>
      </c>
      <c r="E94" s="19"/>
      <c r="F94" s="19"/>
      <c r="G94" s="9"/>
    </row>
    <row r="95" spans="1:7" x14ac:dyDescent="0.35">
      <c r="A95" s="126">
        <f>A94+0.001</f>
        <v>3.0739999999999998</v>
      </c>
      <c r="B95" s="17" t="s">
        <v>215</v>
      </c>
      <c r="C95" s="21"/>
      <c r="D95" s="21">
        <v>25</v>
      </c>
      <c r="E95" s="19"/>
      <c r="F95" s="19"/>
      <c r="G95" s="9"/>
    </row>
    <row r="96" spans="1:7" x14ac:dyDescent="0.35">
      <c r="A96" s="126">
        <f t="shared" ref="A96:A102" si="10">A95+0.001</f>
        <v>3.0749999999999997</v>
      </c>
      <c r="B96" s="17" t="s">
        <v>216</v>
      </c>
      <c r="C96" s="21"/>
      <c r="D96" s="21">
        <v>49</v>
      </c>
      <c r="E96" s="19"/>
      <c r="F96" s="19"/>
      <c r="G96" s="9"/>
    </row>
    <row r="97" spans="1:7" x14ac:dyDescent="0.35">
      <c r="A97" s="126">
        <f t="shared" si="10"/>
        <v>3.0759999999999996</v>
      </c>
      <c r="B97" s="17" t="s">
        <v>217</v>
      </c>
      <c r="C97" s="21"/>
      <c r="D97" s="21">
        <v>13</v>
      </c>
      <c r="E97" s="19"/>
      <c r="F97" s="19"/>
      <c r="G97" s="9"/>
    </row>
    <row r="98" spans="1:7" x14ac:dyDescent="0.35">
      <c r="A98" s="126">
        <f t="shared" si="10"/>
        <v>3.0769999999999995</v>
      </c>
      <c r="B98" s="17" t="s">
        <v>218</v>
      </c>
      <c r="C98" s="21"/>
      <c r="D98" s="21">
        <v>13</v>
      </c>
      <c r="E98" s="19"/>
      <c r="F98" s="19"/>
      <c r="G98" s="9"/>
    </row>
    <row r="99" spans="1:7" x14ac:dyDescent="0.35">
      <c r="A99" s="126">
        <f t="shared" si="10"/>
        <v>3.0779999999999994</v>
      </c>
      <c r="B99" s="17" t="s">
        <v>219</v>
      </c>
      <c r="C99" s="21"/>
      <c r="D99" s="21">
        <v>37</v>
      </c>
      <c r="E99" s="19"/>
      <c r="F99" s="19"/>
      <c r="G99" s="9"/>
    </row>
    <row r="100" spans="1:7" x14ac:dyDescent="0.35">
      <c r="A100" s="126">
        <f t="shared" si="10"/>
        <v>3.0789999999999993</v>
      </c>
      <c r="B100" s="17" t="s">
        <v>220</v>
      </c>
      <c r="C100" s="21"/>
      <c r="D100" s="21">
        <v>13</v>
      </c>
      <c r="E100" s="19"/>
      <c r="F100" s="19"/>
      <c r="G100" s="9"/>
    </row>
    <row r="101" spans="1:7" x14ac:dyDescent="0.35">
      <c r="A101" s="126">
        <f t="shared" si="10"/>
        <v>3.0799999999999992</v>
      </c>
      <c r="B101" s="17" t="s">
        <v>221</v>
      </c>
      <c r="C101" s="21"/>
      <c r="D101" s="21">
        <v>25</v>
      </c>
      <c r="E101" s="19"/>
      <c r="F101" s="19"/>
      <c r="G101" s="9"/>
    </row>
    <row r="102" spans="1:7" x14ac:dyDescent="0.35">
      <c r="A102" s="126">
        <f t="shared" si="10"/>
        <v>3.0809999999999991</v>
      </c>
      <c r="B102" s="17" t="s">
        <v>222</v>
      </c>
      <c r="C102" s="21"/>
      <c r="D102" s="21">
        <v>74</v>
      </c>
      <c r="E102" s="19"/>
      <c r="F102" s="19"/>
      <c r="G102" s="9"/>
    </row>
    <row r="103" spans="1:7" x14ac:dyDescent="0.35">
      <c r="A103" s="157" t="s">
        <v>223</v>
      </c>
      <c r="B103" s="158"/>
      <c r="C103" s="158"/>
      <c r="D103" s="158"/>
      <c r="E103" s="158"/>
      <c r="F103" s="158"/>
      <c r="G103" s="159"/>
    </row>
    <row r="104" spans="1:7" x14ac:dyDescent="0.35">
      <c r="A104" s="126">
        <v>3.0819999999999999</v>
      </c>
      <c r="B104" s="17" t="s">
        <v>224</v>
      </c>
      <c r="C104" s="21"/>
      <c r="D104" s="21">
        <v>3</v>
      </c>
      <c r="E104" s="19"/>
      <c r="F104" s="19"/>
      <c r="G104" s="9"/>
    </row>
    <row r="105" spans="1:7" x14ac:dyDescent="0.35">
      <c r="A105" s="126">
        <f>A104+0.001</f>
        <v>3.0829999999999997</v>
      </c>
      <c r="B105" s="17" t="s">
        <v>215</v>
      </c>
      <c r="C105" s="21"/>
      <c r="D105" s="21">
        <v>5</v>
      </c>
      <c r="E105" s="19"/>
      <c r="F105" s="19"/>
      <c r="G105" s="9"/>
    </row>
    <row r="106" spans="1:7" x14ac:dyDescent="0.35">
      <c r="A106" s="126">
        <f t="shared" ref="A106:A114" si="11">A105+0.001</f>
        <v>3.0839999999999996</v>
      </c>
      <c r="B106" s="17" t="s">
        <v>217</v>
      </c>
      <c r="C106" s="21"/>
      <c r="D106" s="21">
        <v>5</v>
      </c>
      <c r="E106" s="19"/>
      <c r="F106" s="19"/>
      <c r="G106" s="9"/>
    </row>
    <row r="107" spans="1:7" x14ac:dyDescent="0.35">
      <c r="A107" s="126">
        <f t="shared" si="11"/>
        <v>3.0849999999999995</v>
      </c>
      <c r="B107" s="17" t="s">
        <v>225</v>
      </c>
      <c r="C107" s="21"/>
      <c r="D107" s="21">
        <v>5</v>
      </c>
      <c r="E107" s="19"/>
      <c r="F107" s="19"/>
      <c r="G107" s="9"/>
    </row>
    <row r="108" spans="1:7" x14ac:dyDescent="0.35">
      <c r="A108" s="126">
        <f t="shared" si="11"/>
        <v>3.0859999999999994</v>
      </c>
      <c r="B108" s="17" t="s">
        <v>220</v>
      </c>
      <c r="C108" s="21"/>
      <c r="D108" s="21">
        <v>5</v>
      </c>
      <c r="E108" s="19"/>
      <c r="F108" s="19"/>
      <c r="G108" s="9"/>
    </row>
    <row r="109" spans="1:7" x14ac:dyDescent="0.35">
      <c r="A109" s="126">
        <f t="shared" si="11"/>
        <v>3.0869999999999993</v>
      </c>
      <c r="B109" s="17" t="s">
        <v>226</v>
      </c>
      <c r="C109" s="21"/>
      <c r="D109" s="21">
        <v>5</v>
      </c>
      <c r="E109" s="19"/>
      <c r="F109" s="19"/>
      <c r="G109" s="9"/>
    </row>
    <row r="110" spans="1:7" x14ac:dyDescent="0.35">
      <c r="A110" s="126">
        <f t="shared" si="11"/>
        <v>3.0879999999999992</v>
      </c>
      <c r="B110" s="17" t="s">
        <v>227</v>
      </c>
      <c r="C110" s="21"/>
      <c r="D110" s="21">
        <v>9</v>
      </c>
      <c r="E110" s="19"/>
      <c r="F110" s="19"/>
      <c r="G110" s="9"/>
    </row>
    <row r="111" spans="1:7" x14ac:dyDescent="0.35">
      <c r="A111" s="126">
        <f t="shared" si="11"/>
        <v>3.0889999999999991</v>
      </c>
      <c r="B111" s="17" t="s">
        <v>228</v>
      </c>
      <c r="C111" s="21"/>
      <c r="D111" s="21">
        <v>13</v>
      </c>
      <c r="E111" s="19"/>
      <c r="F111" s="19"/>
      <c r="G111" s="9"/>
    </row>
    <row r="112" spans="1:7" x14ac:dyDescent="0.35">
      <c r="A112" s="126">
        <f t="shared" si="11"/>
        <v>3.089999999999999</v>
      </c>
      <c r="B112" s="17" t="s">
        <v>229</v>
      </c>
      <c r="C112" s="21"/>
      <c r="D112" s="21">
        <v>17</v>
      </c>
      <c r="E112" s="19"/>
      <c r="F112" s="19"/>
      <c r="G112" s="9"/>
    </row>
    <row r="113" spans="1:7" x14ac:dyDescent="0.35">
      <c r="A113" s="126">
        <f t="shared" si="11"/>
        <v>3.0909999999999989</v>
      </c>
      <c r="B113" s="17" t="s">
        <v>230</v>
      </c>
      <c r="C113" s="21"/>
      <c r="D113" s="21">
        <v>9</v>
      </c>
      <c r="E113" s="19"/>
      <c r="F113" s="19"/>
      <c r="G113" s="9"/>
    </row>
    <row r="114" spans="1:7" x14ac:dyDescent="0.35">
      <c r="A114" s="126">
        <f t="shared" si="11"/>
        <v>3.0919999999999987</v>
      </c>
      <c r="B114" s="17" t="s">
        <v>222</v>
      </c>
      <c r="C114" s="21"/>
      <c r="D114" s="21">
        <v>25</v>
      </c>
      <c r="E114" s="19"/>
      <c r="F114" s="19"/>
      <c r="G114" s="9"/>
    </row>
    <row r="115" spans="1:7" x14ac:dyDescent="0.35">
      <c r="A115" s="157" t="s">
        <v>231</v>
      </c>
      <c r="B115" s="158"/>
      <c r="C115" s="158"/>
      <c r="D115" s="158"/>
      <c r="E115" s="158"/>
      <c r="F115" s="158"/>
      <c r="G115" s="159"/>
    </row>
    <row r="116" spans="1:7" x14ac:dyDescent="0.35">
      <c r="A116" s="126">
        <v>3.093</v>
      </c>
      <c r="B116" s="17" t="s">
        <v>232</v>
      </c>
      <c r="C116" s="21"/>
      <c r="D116" s="21">
        <v>33</v>
      </c>
      <c r="E116" s="19"/>
      <c r="F116" s="19"/>
      <c r="G116" s="9"/>
    </row>
    <row r="117" spans="1:7" x14ac:dyDescent="0.35">
      <c r="A117" s="126">
        <f>A116+0.001</f>
        <v>3.0939999999999999</v>
      </c>
      <c r="B117" s="17" t="s">
        <v>215</v>
      </c>
      <c r="C117" s="21"/>
      <c r="D117" s="21">
        <v>17</v>
      </c>
      <c r="E117" s="19"/>
      <c r="F117" s="19"/>
      <c r="G117" s="9"/>
    </row>
    <row r="118" spans="1:7" x14ac:dyDescent="0.35">
      <c r="A118" s="126">
        <f t="shared" ref="A118:A124" si="12">A117+0.001</f>
        <v>3.0949999999999998</v>
      </c>
      <c r="B118" s="17" t="s">
        <v>233</v>
      </c>
      <c r="C118" s="21"/>
      <c r="D118" s="21">
        <v>17</v>
      </c>
      <c r="E118" s="19"/>
      <c r="F118" s="19"/>
      <c r="G118" s="9"/>
    </row>
    <row r="119" spans="1:7" x14ac:dyDescent="0.35">
      <c r="A119" s="126">
        <f t="shared" si="12"/>
        <v>3.0959999999999996</v>
      </c>
      <c r="B119" s="17" t="s">
        <v>221</v>
      </c>
      <c r="C119" s="21"/>
      <c r="D119" s="21">
        <v>33</v>
      </c>
      <c r="E119" s="19"/>
      <c r="F119" s="19"/>
      <c r="G119" s="9"/>
    </row>
    <row r="120" spans="1:7" x14ac:dyDescent="0.35">
      <c r="A120" s="126">
        <f t="shared" si="12"/>
        <v>3.0969999999999995</v>
      </c>
      <c r="B120" s="17" t="s">
        <v>234</v>
      </c>
      <c r="C120" s="21"/>
      <c r="D120" s="21">
        <v>17</v>
      </c>
      <c r="E120" s="19"/>
      <c r="F120" s="19"/>
      <c r="G120" s="9"/>
    </row>
    <row r="121" spans="1:7" x14ac:dyDescent="0.35">
      <c r="A121" s="126">
        <f t="shared" si="12"/>
        <v>3.0979999999999994</v>
      </c>
      <c r="B121" s="17" t="s">
        <v>235</v>
      </c>
      <c r="C121" s="21"/>
      <c r="D121" s="21">
        <v>66</v>
      </c>
      <c r="E121" s="19"/>
      <c r="F121" s="19"/>
      <c r="G121" s="9"/>
    </row>
    <row r="122" spans="1:7" x14ac:dyDescent="0.35">
      <c r="A122" s="126">
        <f t="shared" si="12"/>
        <v>3.0989999999999993</v>
      </c>
      <c r="B122" s="17" t="s">
        <v>236</v>
      </c>
      <c r="C122" s="21"/>
      <c r="D122" s="21">
        <v>66</v>
      </c>
      <c r="E122" s="19"/>
      <c r="F122" s="19"/>
      <c r="G122" s="9"/>
    </row>
    <row r="123" spans="1:7" x14ac:dyDescent="0.35">
      <c r="A123" s="126">
        <f t="shared" si="12"/>
        <v>3.0999999999999992</v>
      </c>
      <c r="B123" s="17" t="s">
        <v>220</v>
      </c>
      <c r="C123" s="21"/>
      <c r="D123" s="21">
        <v>33</v>
      </c>
      <c r="E123" s="19"/>
      <c r="F123" s="19"/>
      <c r="G123" s="9"/>
    </row>
    <row r="124" spans="1:7" x14ac:dyDescent="0.35">
      <c r="A124" s="126">
        <f t="shared" si="12"/>
        <v>3.1009999999999991</v>
      </c>
      <c r="B124" s="17" t="s">
        <v>237</v>
      </c>
      <c r="C124" s="21"/>
      <c r="D124" s="21">
        <v>33</v>
      </c>
      <c r="E124" s="19"/>
      <c r="F124" s="19"/>
      <c r="G124" s="9"/>
    </row>
    <row r="125" spans="1:7" x14ac:dyDescent="0.35">
      <c r="A125" s="157" t="s">
        <v>238</v>
      </c>
      <c r="B125" s="158"/>
      <c r="C125" s="158"/>
      <c r="D125" s="158"/>
      <c r="E125" s="158"/>
      <c r="F125" s="158"/>
      <c r="G125" s="159"/>
    </row>
    <row r="126" spans="1:7" x14ac:dyDescent="0.35">
      <c r="A126" s="126">
        <v>3.1019999999999999</v>
      </c>
      <c r="B126" s="17" t="s">
        <v>239</v>
      </c>
      <c r="C126" s="21"/>
      <c r="D126" s="21">
        <v>51</v>
      </c>
      <c r="E126" s="19"/>
      <c r="F126" s="19"/>
      <c r="G126" s="9"/>
    </row>
    <row r="127" spans="1:7" x14ac:dyDescent="0.35">
      <c r="A127" s="126">
        <f>A126+0.001</f>
        <v>3.1029999999999998</v>
      </c>
      <c r="B127" s="17" t="s">
        <v>240</v>
      </c>
      <c r="C127" s="21"/>
      <c r="D127" s="21">
        <v>2</v>
      </c>
      <c r="E127" s="19"/>
      <c r="F127" s="19"/>
      <c r="G127" s="9"/>
    </row>
    <row r="128" spans="1:7" x14ac:dyDescent="0.35">
      <c r="A128" s="126">
        <f t="shared" ref="A128:A129" si="13">A127+0.001</f>
        <v>3.1039999999999996</v>
      </c>
      <c r="B128" s="17" t="s">
        <v>241</v>
      </c>
      <c r="C128" s="21"/>
      <c r="D128" s="21">
        <v>1</v>
      </c>
      <c r="E128" s="19"/>
      <c r="F128" s="19"/>
      <c r="G128" s="9"/>
    </row>
    <row r="129" spans="1:7" ht="15" thickBot="1" x14ac:dyDescent="0.4">
      <c r="A129" s="126">
        <f t="shared" si="13"/>
        <v>3.1049999999999995</v>
      </c>
      <c r="B129" s="17" t="s">
        <v>242</v>
      </c>
      <c r="C129" s="21"/>
      <c r="D129" s="21">
        <v>15</v>
      </c>
      <c r="E129" s="19"/>
      <c r="F129" s="19"/>
      <c r="G129" s="9"/>
    </row>
    <row r="130" spans="1:7" ht="15" thickBot="1" x14ac:dyDescent="0.4">
      <c r="A130" s="160" t="s">
        <v>118</v>
      </c>
      <c r="B130" s="161"/>
      <c r="C130" s="161"/>
      <c r="D130" s="161"/>
      <c r="E130" s="162"/>
      <c r="F130" s="24"/>
      <c r="G130" s="11"/>
    </row>
    <row r="131" spans="1:7" x14ac:dyDescent="0.35">
      <c r="G131" s="10"/>
    </row>
    <row r="133" spans="1:7" x14ac:dyDescent="0.35">
      <c r="G133" s="10"/>
    </row>
  </sheetData>
  <mergeCells count="21">
    <mergeCell ref="A2:G2"/>
    <mergeCell ref="A5:G5"/>
    <mergeCell ref="A14:G14"/>
    <mergeCell ref="A72:G72"/>
    <mergeCell ref="A82:G82"/>
    <mergeCell ref="A15:G15"/>
    <mergeCell ref="A21:G21"/>
    <mergeCell ref="A25:G25"/>
    <mergeCell ref="A26:G26"/>
    <mergeCell ref="A39:G39"/>
    <mergeCell ref="A40:G40"/>
    <mergeCell ref="A32:G32"/>
    <mergeCell ref="A47:G47"/>
    <mergeCell ref="A54:G54"/>
    <mergeCell ref="A61:G61"/>
    <mergeCell ref="A64:G64"/>
    <mergeCell ref="A93:G93"/>
    <mergeCell ref="A103:G103"/>
    <mergeCell ref="A115:G115"/>
    <mergeCell ref="A125:G125"/>
    <mergeCell ref="A130:E13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zoomScaleNormal="100" workbookViewId="0">
      <selection activeCell="C40" sqref="C40"/>
    </sheetView>
  </sheetViews>
  <sheetFormatPr defaultColWidth="8.81640625" defaultRowHeight="14.5" x14ac:dyDescent="0.35"/>
  <cols>
    <col min="1" max="1" width="7.7265625" style="7" customWidth="1"/>
    <col min="2" max="2" width="56.36328125" style="7" customWidth="1"/>
    <col min="3" max="3" width="9.81640625" style="26" customWidth="1"/>
    <col min="4" max="4" width="9.1796875" style="26" bestFit="1" customWidth="1"/>
    <col min="5" max="5" width="10.54296875" style="7" customWidth="1"/>
    <col min="6" max="6" width="14.81640625" style="7" customWidth="1"/>
    <col min="7" max="7" width="22.26953125" style="7" customWidth="1"/>
    <col min="8" max="8" width="8.81640625" style="7" customWidth="1"/>
    <col min="9" max="9" width="14.1796875" style="7" customWidth="1"/>
    <col min="10" max="10" width="11.54296875" style="7" customWidth="1"/>
    <col min="11" max="18" width="8.81640625" style="7" customWidth="1"/>
    <col min="19" max="19" width="11" style="7" customWidth="1"/>
    <col min="20" max="28" width="8.81640625" style="7" customWidth="1"/>
    <col min="29" max="16384" width="8.81640625" style="7"/>
  </cols>
  <sheetData>
    <row r="1" spans="1:7" ht="15" thickBot="1" x14ac:dyDescent="0.4"/>
    <row r="2" spans="1:7" ht="72" customHeight="1" thickBot="1" x14ac:dyDescent="0.4">
      <c r="A2" s="147" t="s">
        <v>243</v>
      </c>
      <c r="B2" s="181"/>
      <c r="C2" s="181"/>
      <c r="D2" s="181"/>
      <c r="E2" s="181"/>
      <c r="F2" s="181"/>
      <c r="G2" s="182"/>
    </row>
    <row r="3" spans="1:7" x14ac:dyDescent="0.35">
      <c r="A3" s="27"/>
      <c r="B3" s="28"/>
      <c r="C3" s="29"/>
      <c r="D3" s="29"/>
      <c r="E3" s="30"/>
      <c r="F3" s="30"/>
      <c r="G3" s="31"/>
    </row>
    <row r="4" spans="1:7" ht="29" x14ac:dyDescent="0.35">
      <c r="A4" s="13" t="s">
        <v>9</v>
      </c>
      <c r="B4" s="15" t="s">
        <v>82</v>
      </c>
      <c r="C4" s="20" t="s">
        <v>11</v>
      </c>
      <c r="D4" s="20" t="s">
        <v>12</v>
      </c>
      <c r="E4" s="18" t="s">
        <v>13</v>
      </c>
      <c r="F4" s="25" t="s">
        <v>88</v>
      </c>
      <c r="G4" s="14" t="s">
        <v>14</v>
      </c>
    </row>
    <row r="5" spans="1:7" x14ac:dyDescent="0.35">
      <c r="A5" s="163" t="s">
        <v>248</v>
      </c>
      <c r="B5" s="164"/>
      <c r="C5" s="164"/>
      <c r="D5" s="164"/>
      <c r="E5" s="164"/>
      <c r="F5" s="164"/>
      <c r="G5" s="165"/>
    </row>
    <row r="6" spans="1:7" x14ac:dyDescent="0.35">
      <c r="A6" s="128">
        <v>4.0010000000000003</v>
      </c>
      <c r="B6" s="127" t="s">
        <v>149</v>
      </c>
      <c r="C6" s="127"/>
      <c r="D6" s="127">
        <v>3596</v>
      </c>
      <c r="E6" s="127"/>
      <c r="F6" s="127"/>
      <c r="G6" s="127"/>
    </row>
    <row r="7" spans="1:7" x14ac:dyDescent="0.35">
      <c r="A7" s="126">
        <f>A6+0.001</f>
        <v>4.0020000000000007</v>
      </c>
      <c r="B7" s="17" t="s">
        <v>150</v>
      </c>
      <c r="C7" s="21"/>
      <c r="D7" s="21">
        <v>1703</v>
      </c>
      <c r="E7" s="19"/>
      <c r="F7" s="19"/>
      <c r="G7" s="9"/>
    </row>
    <row r="8" spans="1:7" x14ac:dyDescent="0.35">
      <c r="A8" s="126">
        <f t="shared" ref="A8:A11" si="0">A7+0.001</f>
        <v>4.003000000000001</v>
      </c>
      <c r="B8" s="17" t="s">
        <v>151</v>
      </c>
      <c r="C8" s="21"/>
      <c r="D8" s="21">
        <v>1618</v>
      </c>
      <c r="E8" s="19"/>
      <c r="F8" s="19"/>
      <c r="G8" s="9"/>
    </row>
    <row r="9" spans="1:7" x14ac:dyDescent="0.35">
      <c r="A9" s="126">
        <f t="shared" si="0"/>
        <v>4.0040000000000013</v>
      </c>
      <c r="B9" s="17" t="s">
        <v>152</v>
      </c>
      <c r="C9" s="21"/>
      <c r="D9" s="21" t="s">
        <v>155</v>
      </c>
      <c r="E9" s="19"/>
      <c r="F9" s="19"/>
      <c r="G9" s="9"/>
    </row>
    <row r="10" spans="1:7" x14ac:dyDescent="0.35">
      <c r="A10" s="126">
        <f t="shared" si="0"/>
        <v>4.0050000000000017</v>
      </c>
      <c r="B10" s="17" t="s">
        <v>153</v>
      </c>
      <c r="C10" s="21"/>
      <c r="D10" s="21">
        <v>2</v>
      </c>
      <c r="E10" s="19"/>
      <c r="F10" s="19"/>
      <c r="G10" s="9"/>
    </row>
    <row r="11" spans="1:7" x14ac:dyDescent="0.35">
      <c r="A11" s="126">
        <f t="shared" si="0"/>
        <v>4.006000000000002</v>
      </c>
      <c r="B11" s="17" t="s">
        <v>154</v>
      </c>
      <c r="C11" s="21"/>
      <c r="D11" s="21">
        <v>2</v>
      </c>
      <c r="E11" s="19"/>
      <c r="F11" s="19"/>
      <c r="G11" s="9"/>
    </row>
    <row r="12" spans="1:7" x14ac:dyDescent="0.35">
      <c r="A12" s="166" t="s">
        <v>249</v>
      </c>
      <c r="B12" s="167"/>
      <c r="C12" s="167"/>
      <c r="D12" s="167"/>
      <c r="E12" s="167"/>
      <c r="F12" s="167"/>
      <c r="G12" s="168"/>
    </row>
    <row r="13" spans="1:7" x14ac:dyDescent="0.35">
      <c r="A13" s="169" t="s">
        <v>163</v>
      </c>
      <c r="B13" s="170"/>
      <c r="C13" s="170"/>
      <c r="D13" s="170"/>
      <c r="E13" s="170"/>
      <c r="F13" s="170"/>
      <c r="G13" s="171"/>
    </row>
    <row r="14" spans="1:7" x14ac:dyDescent="0.35">
      <c r="A14" s="126">
        <v>4.0069999999999997</v>
      </c>
      <c r="B14" s="17" t="s">
        <v>164</v>
      </c>
      <c r="C14" s="21"/>
      <c r="D14" s="21">
        <v>39</v>
      </c>
      <c r="E14" s="19"/>
      <c r="F14" s="19"/>
      <c r="G14" s="9"/>
    </row>
    <row r="15" spans="1:7" x14ac:dyDescent="0.35">
      <c r="A15" s="126">
        <f>A14+0.001</f>
        <v>4.008</v>
      </c>
      <c r="B15" s="17" t="s">
        <v>165</v>
      </c>
      <c r="C15" s="21"/>
      <c r="D15" s="21">
        <v>78</v>
      </c>
      <c r="E15" s="19"/>
      <c r="F15" s="19"/>
      <c r="G15" s="9"/>
    </row>
    <row r="16" spans="1:7" x14ac:dyDescent="0.35">
      <c r="A16" s="126">
        <f t="shared" ref="A16:A18" si="1">A15+0.001</f>
        <v>4.0090000000000003</v>
      </c>
      <c r="B16" s="17" t="s">
        <v>166</v>
      </c>
      <c r="C16" s="21"/>
      <c r="D16" s="21">
        <v>78</v>
      </c>
      <c r="E16" s="19"/>
      <c r="F16" s="19"/>
      <c r="G16" s="9"/>
    </row>
    <row r="17" spans="1:7" x14ac:dyDescent="0.35">
      <c r="A17" s="126">
        <f t="shared" si="1"/>
        <v>4.0100000000000007</v>
      </c>
      <c r="B17" s="17" t="s">
        <v>199</v>
      </c>
      <c r="C17" s="21"/>
      <c r="D17" s="21">
        <v>39</v>
      </c>
      <c r="E17" s="19"/>
      <c r="F17" s="19"/>
      <c r="G17" s="9"/>
    </row>
    <row r="18" spans="1:7" x14ac:dyDescent="0.35">
      <c r="A18" s="126">
        <f t="shared" si="1"/>
        <v>4.011000000000001</v>
      </c>
      <c r="B18" s="17" t="s">
        <v>168</v>
      </c>
      <c r="C18" s="21"/>
      <c r="D18" s="21">
        <v>7</v>
      </c>
      <c r="E18" s="19"/>
      <c r="F18" s="19"/>
      <c r="G18" s="9"/>
    </row>
    <row r="19" spans="1:7" x14ac:dyDescent="0.35">
      <c r="A19" s="172" t="s">
        <v>169</v>
      </c>
      <c r="B19" s="173"/>
      <c r="C19" s="173"/>
      <c r="D19" s="173"/>
      <c r="E19" s="173"/>
      <c r="F19" s="173"/>
      <c r="G19" s="174"/>
    </row>
    <row r="20" spans="1:7" x14ac:dyDescent="0.35">
      <c r="A20" s="126">
        <v>4.0119999999999996</v>
      </c>
      <c r="B20" s="17" t="s">
        <v>164</v>
      </c>
      <c r="C20" s="21"/>
      <c r="D20" s="21">
        <v>19</v>
      </c>
      <c r="E20" s="19"/>
      <c r="F20" s="19"/>
      <c r="G20" s="9"/>
    </row>
    <row r="21" spans="1:7" x14ac:dyDescent="0.35">
      <c r="A21" s="126">
        <v>4.0129999999999999</v>
      </c>
      <c r="B21" s="17" t="s">
        <v>170</v>
      </c>
      <c r="C21" s="21"/>
      <c r="D21" s="21">
        <v>19</v>
      </c>
      <c r="E21" s="19"/>
      <c r="F21" s="19"/>
      <c r="G21" s="9"/>
    </row>
    <row r="22" spans="1:7" x14ac:dyDescent="0.35">
      <c r="A22" s="126">
        <v>4.0140000000000002</v>
      </c>
      <c r="B22" s="17" t="s">
        <v>168</v>
      </c>
      <c r="C22" s="21"/>
      <c r="D22" s="21">
        <v>3</v>
      </c>
      <c r="E22" s="19"/>
      <c r="F22" s="19"/>
      <c r="G22" s="9"/>
    </row>
    <row r="23" spans="1:7" ht="14.5" customHeight="1" x14ac:dyDescent="0.35">
      <c r="A23" s="157" t="s">
        <v>250</v>
      </c>
      <c r="B23" s="158"/>
      <c r="C23" s="158"/>
      <c r="D23" s="158"/>
      <c r="E23" s="158"/>
      <c r="F23" s="158"/>
      <c r="G23" s="159"/>
    </row>
    <row r="24" spans="1:7" x14ac:dyDescent="0.35">
      <c r="A24" s="172" t="s">
        <v>163</v>
      </c>
      <c r="B24" s="173"/>
      <c r="C24" s="173"/>
      <c r="D24" s="173"/>
      <c r="E24" s="173"/>
      <c r="F24" s="173"/>
      <c r="G24" s="174"/>
    </row>
    <row r="25" spans="1:7" ht="29" x14ac:dyDescent="0.35">
      <c r="A25" s="126">
        <v>4.0149999999999997</v>
      </c>
      <c r="B25" s="17" t="s">
        <v>172</v>
      </c>
      <c r="C25" s="21"/>
      <c r="D25" s="21">
        <v>7</v>
      </c>
      <c r="E25" s="19"/>
      <c r="F25" s="19"/>
      <c r="G25" s="9"/>
    </row>
    <row r="26" spans="1:7" x14ac:dyDescent="0.35">
      <c r="A26" s="126">
        <f>A25+0.001</f>
        <v>4.016</v>
      </c>
      <c r="B26" s="17" t="s">
        <v>165</v>
      </c>
      <c r="C26" s="21"/>
      <c r="D26" s="21">
        <v>25</v>
      </c>
      <c r="E26" s="19"/>
      <c r="F26" s="19"/>
      <c r="G26" s="9"/>
    </row>
    <row r="27" spans="1:7" x14ac:dyDescent="0.35">
      <c r="A27" s="126">
        <f t="shared" ref="A27:A29" si="2">A26+0.001</f>
        <v>4.0170000000000003</v>
      </c>
      <c r="B27" s="17" t="s">
        <v>166</v>
      </c>
      <c r="C27" s="21"/>
      <c r="D27" s="21">
        <v>25</v>
      </c>
      <c r="E27" s="19"/>
      <c r="F27" s="19"/>
      <c r="G27" s="9"/>
    </row>
    <row r="28" spans="1:7" x14ac:dyDescent="0.35">
      <c r="A28" s="126">
        <f t="shared" si="2"/>
        <v>4.0180000000000007</v>
      </c>
      <c r="B28" s="17" t="s">
        <v>199</v>
      </c>
      <c r="C28" s="21"/>
      <c r="D28" s="21">
        <v>13</v>
      </c>
      <c r="E28" s="19"/>
      <c r="F28" s="19"/>
      <c r="G28" s="9"/>
    </row>
    <row r="29" spans="1:7" x14ac:dyDescent="0.35">
      <c r="A29" s="126">
        <f t="shared" si="2"/>
        <v>4.019000000000001</v>
      </c>
      <c r="B29" s="17" t="s">
        <v>173</v>
      </c>
      <c r="C29" s="21"/>
      <c r="D29" s="21">
        <v>7</v>
      </c>
      <c r="E29" s="19"/>
      <c r="F29" s="19"/>
      <c r="G29" s="9"/>
    </row>
    <row r="30" spans="1:7" x14ac:dyDescent="0.35">
      <c r="A30" s="175" t="s">
        <v>169</v>
      </c>
      <c r="B30" s="176"/>
      <c r="C30" s="176"/>
      <c r="D30" s="176"/>
      <c r="E30" s="176"/>
      <c r="F30" s="176"/>
      <c r="G30" s="177"/>
    </row>
    <row r="31" spans="1:7" ht="29" x14ac:dyDescent="0.35">
      <c r="A31" s="126">
        <v>4.0199999999999996</v>
      </c>
      <c r="B31" s="17" t="s">
        <v>172</v>
      </c>
      <c r="C31" s="21"/>
      <c r="D31" s="21">
        <v>4</v>
      </c>
      <c r="E31" s="19"/>
      <c r="F31" s="19"/>
      <c r="G31" s="9"/>
    </row>
    <row r="32" spans="1:7" x14ac:dyDescent="0.35">
      <c r="A32" s="126">
        <f>A31+0.001</f>
        <v>4.0209999999999999</v>
      </c>
      <c r="B32" s="17" t="s">
        <v>174</v>
      </c>
      <c r="C32" s="21"/>
      <c r="D32" s="21">
        <v>4</v>
      </c>
      <c r="E32" s="19"/>
      <c r="F32" s="19"/>
      <c r="G32" s="9"/>
    </row>
    <row r="33" spans="1:7" x14ac:dyDescent="0.35">
      <c r="A33" s="126">
        <f t="shared" ref="A33:A35" si="3">A32+0.001</f>
        <v>4.0220000000000002</v>
      </c>
      <c r="B33" s="17" t="s">
        <v>175</v>
      </c>
      <c r="C33" s="21"/>
      <c r="D33" s="21">
        <v>4</v>
      </c>
      <c r="E33" s="19"/>
      <c r="F33" s="19"/>
      <c r="G33" s="9"/>
    </row>
    <row r="34" spans="1:7" x14ac:dyDescent="0.35">
      <c r="A34" s="126">
        <f t="shared" si="3"/>
        <v>4.0230000000000006</v>
      </c>
      <c r="B34" s="17" t="s">
        <v>176</v>
      </c>
      <c r="C34" s="21"/>
      <c r="D34" s="21">
        <v>7</v>
      </c>
      <c r="E34" s="19"/>
      <c r="F34" s="19"/>
      <c r="G34" s="9"/>
    </row>
    <row r="35" spans="1:7" x14ac:dyDescent="0.35">
      <c r="A35" s="126">
        <f t="shared" si="3"/>
        <v>4.0240000000000009</v>
      </c>
      <c r="B35" s="17" t="s">
        <v>173</v>
      </c>
      <c r="C35" s="21"/>
      <c r="D35" s="21">
        <v>4</v>
      </c>
      <c r="E35" s="19"/>
      <c r="F35" s="19"/>
      <c r="G35" s="9"/>
    </row>
    <row r="36" spans="1:7" ht="14.5" customHeight="1" x14ac:dyDescent="0.35">
      <c r="A36" s="157" t="s">
        <v>251</v>
      </c>
      <c r="B36" s="158"/>
      <c r="C36" s="158"/>
      <c r="D36" s="158"/>
      <c r="E36" s="158"/>
      <c r="F36" s="158"/>
      <c r="G36" s="159"/>
    </row>
    <row r="37" spans="1:7" x14ac:dyDescent="0.35">
      <c r="A37" s="172" t="s">
        <v>163</v>
      </c>
      <c r="B37" s="173"/>
      <c r="C37" s="173"/>
      <c r="D37" s="173"/>
      <c r="E37" s="173"/>
      <c r="F37" s="173"/>
      <c r="G37" s="174"/>
    </row>
    <row r="38" spans="1:7" x14ac:dyDescent="0.35">
      <c r="A38" s="126">
        <v>4.0250000000000004</v>
      </c>
      <c r="B38" s="17" t="s">
        <v>179</v>
      </c>
      <c r="C38" s="21"/>
      <c r="D38" s="21">
        <v>6</v>
      </c>
      <c r="E38" s="19"/>
      <c r="F38" s="19"/>
      <c r="G38" s="9"/>
    </row>
    <row r="39" spans="1:7" x14ac:dyDescent="0.35">
      <c r="A39" s="126">
        <f>A38+0.001</f>
        <v>4.0260000000000007</v>
      </c>
      <c r="B39" s="17" t="s">
        <v>165</v>
      </c>
      <c r="C39" s="21"/>
      <c r="D39" s="21">
        <v>11</v>
      </c>
      <c r="E39" s="19"/>
      <c r="F39" s="19"/>
      <c r="G39" s="9"/>
    </row>
    <row r="40" spans="1:7" x14ac:dyDescent="0.35">
      <c r="A40" s="126">
        <f t="shared" ref="A40:A43" si="4">A39+0.001</f>
        <v>4.027000000000001</v>
      </c>
      <c r="B40" s="17" t="s">
        <v>166</v>
      </c>
      <c r="C40" s="21"/>
      <c r="D40" s="21">
        <v>11</v>
      </c>
      <c r="E40" s="19"/>
      <c r="F40" s="19"/>
      <c r="G40" s="9"/>
    </row>
    <row r="41" spans="1:7" x14ac:dyDescent="0.35">
      <c r="A41" s="126">
        <f t="shared" si="4"/>
        <v>4.0280000000000014</v>
      </c>
      <c r="B41" s="17" t="s">
        <v>180</v>
      </c>
      <c r="C41" s="21"/>
      <c r="D41" s="21">
        <v>23</v>
      </c>
      <c r="E41" s="19"/>
      <c r="F41" s="19"/>
      <c r="G41" s="9"/>
    </row>
    <row r="42" spans="1:7" x14ac:dyDescent="0.35">
      <c r="A42" s="126">
        <f t="shared" si="4"/>
        <v>4.0290000000000017</v>
      </c>
      <c r="B42" s="17" t="s">
        <v>181</v>
      </c>
      <c r="C42" s="21"/>
      <c r="D42" s="21">
        <v>45</v>
      </c>
      <c r="E42" s="19"/>
      <c r="F42" s="19"/>
      <c r="G42" s="9"/>
    </row>
    <row r="43" spans="1:7" x14ac:dyDescent="0.35">
      <c r="A43" s="126">
        <f t="shared" si="4"/>
        <v>4.030000000000002</v>
      </c>
      <c r="B43" s="17" t="s">
        <v>173</v>
      </c>
      <c r="C43" s="21"/>
      <c r="D43" s="21">
        <v>11</v>
      </c>
      <c r="E43" s="19"/>
      <c r="F43" s="19"/>
      <c r="G43" s="9"/>
    </row>
    <row r="44" spans="1:7" x14ac:dyDescent="0.35">
      <c r="A44" s="172" t="s">
        <v>169</v>
      </c>
      <c r="B44" s="173"/>
      <c r="C44" s="173"/>
      <c r="D44" s="173"/>
      <c r="E44" s="173"/>
      <c r="F44" s="173"/>
      <c r="G44" s="174"/>
    </row>
    <row r="45" spans="1:7" x14ac:dyDescent="0.35">
      <c r="A45" s="126">
        <v>4.0309999999999997</v>
      </c>
      <c r="B45" s="17" t="s">
        <v>179</v>
      </c>
      <c r="C45" s="21"/>
      <c r="D45" s="21">
        <v>1</v>
      </c>
      <c r="E45" s="19"/>
      <c r="F45" s="19"/>
      <c r="G45" s="9"/>
    </row>
    <row r="46" spans="1:7" x14ac:dyDescent="0.35">
      <c r="A46" s="126">
        <f>A45+0.001</f>
        <v>4.032</v>
      </c>
      <c r="B46" s="17" t="s">
        <v>182</v>
      </c>
      <c r="C46" s="21"/>
      <c r="D46" s="21">
        <v>2</v>
      </c>
      <c r="E46" s="19"/>
      <c r="F46" s="19"/>
      <c r="G46" s="9"/>
    </row>
    <row r="47" spans="1:7" x14ac:dyDescent="0.35">
      <c r="A47" s="126">
        <f t="shared" ref="A47:A50" si="5">A46+0.001</f>
        <v>4.0330000000000004</v>
      </c>
      <c r="B47" s="17" t="s">
        <v>176</v>
      </c>
      <c r="C47" s="21"/>
      <c r="D47" s="21">
        <v>3</v>
      </c>
      <c r="E47" s="19"/>
      <c r="F47" s="19"/>
      <c r="G47" s="9"/>
    </row>
    <row r="48" spans="1:7" x14ac:dyDescent="0.35">
      <c r="A48" s="126">
        <f t="shared" si="5"/>
        <v>4.0340000000000007</v>
      </c>
      <c r="B48" s="17" t="s">
        <v>183</v>
      </c>
      <c r="C48" s="21"/>
      <c r="D48" s="21">
        <v>3</v>
      </c>
      <c r="E48" s="19"/>
      <c r="F48" s="19"/>
      <c r="G48" s="9"/>
    </row>
    <row r="49" spans="1:7" x14ac:dyDescent="0.35">
      <c r="A49" s="126">
        <f t="shared" si="5"/>
        <v>4.035000000000001</v>
      </c>
      <c r="B49" s="17" t="s">
        <v>184</v>
      </c>
      <c r="C49" s="21"/>
      <c r="D49" s="21">
        <v>6</v>
      </c>
      <c r="E49" s="19"/>
      <c r="F49" s="19"/>
      <c r="G49" s="9"/>
    </row>
    <row r="50" spans="1:7" x14ac:dyDescent="0.35">
      <c r="A50" s="126">
        <f t="shared" si="5"/>
        <v>4.0360000000000014</v>
      </c>
      <c r="B50" s="17" t="s">
        <v>173</v>
      </c>
      <c r="C50" s="21"/>
      <c r="D50" s="21">
        <v>3</v>
      </c>
      <c r="E50" s="19"/>
      <c r="F50" s="19"/>
      <c r="G50" s="9"/>
    </row>
    <row r="51" spans="1:7" ht="14.5" customHeight="1" x14ac:dyDescent="0.35">
      <c r="A51" s="157" t="s">
        <v>252</v>
      </c>
      <c r="B51" s="158"/>
      <c r="C51" s="158"/>
      <c r="D51" s="158"/>
      <c r="E51" s="158"/>
      <c r="F51" s="158"/>
      <c r="G51" s="159"/>
    </row>
    <row r="52" spans="1:7" x14ac:dyDescent="0.35">
      <c r="A52" s="8"/>
      <c r="B52" s="17" t="s">
        <v>186</v>
      </c>
      <c r="C52" s="21"/>
      <c r="D52" s="21">
        <v>4</v>
      </c>
      <c r="E52" s="19"/>
      <c r="F52" s="19"/>
      <c r="G52" s="9"/>
    </row>
    <row r="53" spans="1:7" x14ac:dyDescent="0.35">
      <c r="A53" s="8"/>
      <c r="B53" s="17" t="s">
        <v>165</v>
      </c>
      <c r="C53" s="21"/>
      <c r="D53" s="21">
        <v>9</v>
      </c>
      <c r="E53" s="19"/>
      <c r="F53" s="19"/>
      <c r="G53" s="9"/>
    </row>
    <row r="54" spans="1:7" x14ac:dyDescent="0.35">
      <c r="A54" s="8"/>
      <c r="B54" s="17" t="s">
        <v>166</v>
      </c>
      <c r="C54" s="21"/>
      <c r="D54" s="21">
        <v>9</v>
      </c>
      <c r="E54" s="19"/>
      <c r="F54" s="19"/>
      <c r="G54" s="9"/>
    </row>
    <row r="55" spans="1:7" x14ac:dyDescent="0.35">
      <c r="A55" s="8"/>
      <c r="B55" s="17" t="s">
        <v>187</v>
      </c>
      <c r="C55" s="21"/>
      <c r="D55" s="21">
        <v>4</v>
      </c>
      <c r="E55" s="19"/>
      <c r="F55" s="19"/>
      <c r="G55" s="9"/>
    </row>
    <row r="56" spans="1:7" x14ac:dyDescent="0.35">
      <c r="A56" s="8"/>
      <c r="B56" s="17" t="s">
        <v>188</v>
      </c>
      <c r="C56" s="21"/>
      <c r="D56" s="21">
        <v>5</v>
      </c>
      <c r="E56" s="19"/>
      <c r="F56" s="19"/>
      <c r="G56" s="9"/>
    </row>
    <row r="57" spans="1:7" x14ac:dyDescent="0.35">
      <c r="A57" s="8"/>
      <c r="B57" s="17" t="s">
        <v>189</v>
      </c>
      <c r="C57" s="21"/>
      <c r="D57" s="21">
        <v>4</v>
      </c>
      <c r="E57" s="19"/>
      <c r="F57" s="19"/>
      <c r="G57" s="9"/>
    </row>
    <row r="58" spans="1:7" ht="14.5" customHeight="1" x14ac:dyDescent="0.35">
      <c r="A58" s="157" t="s">
        <v>253</v>
      </c>
      <c r="B58" s="158"/>
      <c r="C58" s="158"/>
      <c r="D58" s="158"/>
      <c r="E58" s="158"/>
      <c r="F58" s="158"/>
      <c r="G58" s="159"/>
    </row>
    <row r="59" spans="1:7" ht="29" x14ac:dyDescent="0.35">
      <c r="A59" s="8"/>
      <c r="B59" s="17" t="s">
        <v>172</v>
      </c>
      <c r="C59" s="21"/>
      <c r="D59" s="21">
        <v>3</v>
      </c>
      <c r="E59" s="19"/>
      <c r="F59" s="19"/>
      <c r="G59" s="9"/>
    </row>
    <row r="60" spans="1:7" x14ac:dyDescent="0.35">
      <c r="A60" s="8"/>
      <c r="B60" s="17" t="s">
        <v>165</v>
      </c>
      <c r="C60" s="21"/>
      <c r="D60" s="21">
        <v>7</v>
      </c>
      <c r="E60" s="19"/>
      <c r="F60" s="19"/>
      <c r="G60" s="9"/>
    </row>
    <row r="61" spans="1:7" x14ac:dyDescent="0.35">
      <c r="A61" s="8"/>
      <c r="B61" s="17" t="s">
        <v>166</v>
      </c>
      <c r="C61" s="21"/>
      <c r="D61" s="21">
        <v>7</v>
      </c>
      <c r="E61" s="19"/>
      <c r="F61" s="19"/>
      <c r="G61" s="9"/>
    </row>
    <row r="62" spans="1:7" x14ac:dyDescent="0.35">
      <c r="A62" s="8"/>
      <c r="B62" s="17" t="s">
        <v>199</v>
      </c>
      <c r="C62" s="21"/>
      <c r="D62" s="21">
        <v>3</v>
      </c>
      <c r="E62" s="19"/>
      <c r="F62" s="19"/>
      <c r="G62" s="9"/>
    </row>
    <row r="63" spans="1:7" x14ac:dyDescent="0.35">
      <c r="A63" s="8"/>
      <c r="B63" s="17" t="s">
        <v>181</v>
      </c>
      <c r="C63" s="21"/>
      <c r="D63" s="21">
        <v>19</v>
      </c>
      <c r="E63" s="19"/>
      <c r="F63" s="19"/>
      <c r="G63" s="9"/>
    </row>
    <row r="64" spans="1:7" x14ac:dyDescent="0.35">
      <c r="A64" s="8"/>
      <c r="B64" s="17" t="s">
        <v>200</v>
      </c>
      <c r="C64" s="21"/>
      <c r="D64" s="21">
        <v>4</v>
      </c>
      <c r="E64" s="19"/>
      <c r="F64" s="19"/>
      <c r="G64" s="9"/>
    </row>
    <row r="65" spans="1:7" x14ac:dyDescent="0.35">
      <c r="A65" s="8"/>
      <c r="B65" s="17" t="s">
        <v>151</v>
      </c>
      <c r="C65" s="21" t="s">
        <v>160</v>
      </c>
      <c r="D65" s="21">
        <v>123</v>
      </c>
      <c r="E65" s="19"/>
      <c r="F65" s="19"/>
      <c r="G65" s="9"/>
    </row>
    <row r="66" spans="1:7" x14ac:dyDescent="0.35">
      <c r="A66" s="8"/>
      <c r="B66" s="17" t="s">
        <v>201</v>
      </c>
      <c r="C66" s="21" t="s">
        <v>160</v>
      </c>
      <c r="D66" s="21">
        <v>9</v>
      </c>
      <c r="E66" s="19"/>
      <c r="F66" s="19"/>
      <c r="G66" s="9"/>
    </row>
    <row r="67" spans="1:7" x14ac:dyDescent="0.35">
      <c r="A67" s="8"/>
      <c r="B67" s="17" t="s">
        <v>173</v>
      </c>
      <c r="C67" s="21"/>
      <c r="D67" s="21">
        <v>4</v>
      </c>
      <c r="E67" s="19"/>
      <c r="F67" s="19"/>
      <c r="G67" s="9"/>
    </row>
    <row r="68" spans="1:7" ht="14.5" customHeight="1" x14ac:dyDescent="0.35">
      <c r="A68" s="157" t="s">
        <v>254</v>
      </c>
      <c r="B68" s="158"/>
      <c r="C68" s="158"/>
      <c r="D68" s="158"/>
      <c r="E68" s="158"/>
      <c r="F68" s="158"/>
      <c r="G68" s="159"/>
    </row>
    <row r="69" spans="1:7" x14ac:dyDescent="0.35">
      <c r="A69" s="8"/>
      <c r="B69" s="17" t="s">
        <v>194</v>
      </c>
      <c r="C69" s="21"/>
      <c r="D69" s="21">
        <v>3</v>
      </c>
      <c r="E69" s="19"/>
      <c r="F69" s="19"/>
      <c r="G69" s="9"/>
    </row>
    <row r="70" spans="1:7" x14ac:dyDescent="0.35">
      <c r="A70" s="8"/>
      <c r="B70" s="17" t="s">
        <v>195</v>
      </c>
      <c r="C70" s="21"/>
      <c r="D70" s="21">
        <v>3</v>
      </c>
      <c r="E70" s="19"/>
      <c r="F70" s="19"/>
      <c r="G70" s="9"/>
    </row>
    <row r="71" spans="1:7" x14ac:dyDescent="0.35">
      <c r="A71" s="8"/>
      <c r="B71" s="17" t="s">
        <v>196</v>
      </c>
      <c r="C71" s="21"/>
      <c r="D71" s="21">
        <v>3</v>
      </c>
      <c r="E71" s="19"/>
      <c r="F71" s="19"/>
      <c r="G71" s="9"/>
    </row>
    <row r="72" spans="1:7" x14ac:dyDescent="0.35">
      <c r="A72" s="8"/>
      <c r="B72" s="17" t="s">
        <v>255</v>
      </c>
      <c r="C72" s="21"/>
      <c r="D72" s="21">
        <v>3</v>
      </c>
      <c r="E72" s="19"/>
      <c r="F72" s="19"/>
      <c r="G72" s="9"/>
    </row>
    <row r="73" spans="1:7" x14ac:dyDescent="0.35">
      <c r="A73" s="8"/>
      <c r="B73" s="17" t="s">
        <v>197</v>
      </c>
      <c r="C73" s="21"/>
      <c r="D73" s="21">
        <v>6</v>
      </c>
      <c r="E73" s="19"/>
      <c r="F73" s="19"/>
      <c r="G73" s="9"/>
    </row>
    <row r="74" spans="1:7" x14ac:dyDescent="0.35">
      <c r="A74" s="8"/>
      <c r="B74" s="17" t="s">
        <v>188</v>
      </c>
      <c r="C74" s="21"/>
      <c r="D74" s="21">
        <v>3</v>
      </c>
      <c r="E74" s="19"/>
      <c r="F74" s="19"/>
      <c r="G74" s="9"/>
    </row>
    <row r="75" spans="1:7" x14ac:dyDescent="0.35">
      <c r="A75" s="8"/>
      <c r="B75" s="17" t="s">
        <v>189</v>
      </c>
      <c r="C75" s="21"/>
      <c r="D75" s="21">
        <v>3</v>
      </c>
      <c r="E75" s="19"/>
      <c r="F75" s="19"/>
      <c r="G75" s="9"/>
    </row>
    <row r="76" spans="1:7" ht="14.5" customHeight="1" x14ac:dyDescent="0.35">
      <c r="A76" s="157" t="s">
        <v>202</v>
      </c>
      <c r="B76" s="158"/>
      <c r="C76" s="158"/>
      <c r="D76" s="158"/>
      <c r="E76" s="158"/>
      <c r="F76" s="158"/>
      <c r="G76" s="159"/>
    </row>
    <row r="77" spans="1:7" ht="29" x14ac:dyDescent="0.35">
      <c r="A77" s="8"/>
      <c r="B77" s="17" t="s">
        <v>203</v>
      </c>
      <c r="C77" s="21"/>
      <c r="D77" s="21">
        <v>5</v>
      </c>
      <c r="E77" s="19"/>
      <c r="F77" s="19"/>
      <c r="G77" s="9"/>
    </row>
    <row r="78" spans="1:7" x14ac:dyDescent="0.35">
      <c r="A78" s="8"/>
      <c r="B78" s="17" t="s">
        <v>204</v>
      </c>
      <c r="C78" s="21"/>
      <c r="D78" s="21">
        <v>4</v>
      </c>
      <c r="E78" s="19"/>
      <c r="F78" s="19"/>
      <c r="G78" s="9"/>
    </row>
    <row r="79" spans="1:7" x14ac:dyDescent="0.35">
      <c r="A79" s="8"/>
      <c r="B79" s="17" t="s">
        <v>205</v>
      </c>
      <c r="C79" s="21"/>
      <c r="D79" s="21">
        <v>4</v>
      </c>
      <c r="E79" s="19"/>
      <c r="F79" s="19"/>
      <c r="G79" s="9"/>
    </row>
    <row r="80" spans="1:7" x14ac:dyDescent="0.35">
      <c r="A80" s="8"/>
      <c r="B80" s="17" t="s">
        <v>206</v>
      </c>
      <c r="C80" s="21"/>
      <c r="D80" s="21">
        <v>4</v>
      </c>
      <c r="E80" s="19"/>
      <c r="F80" s="19"/>
      <c r="G80" s="9"/>
    </row>
    <row r="81" spans="1:7" x14ac:dyDescent="0.35">
      <c r="A81" s="8"/>
      <c r="B81" s="17" t="s">
        <v>207</v>
      </c>
      <c r="C81" s="21"/>
      <c r="D81" s="21">
        <v>4</v>
      </c>
      <c r="E81" s="19"/>
      <c r="F81" s="19"/>
      <c r="G81" s="9"/>
    </row>
    <row r="82" spans="1:7" x14ac:dyDescent="0.35">
      <c r="A82" s="8"/>
      <c r="B82" s="17" t="s">
        <v>208</v>
      </c>
      <c r="C82" s="21"/>
      <c r="D82" s="21">
        <v>4</v>
      </c>
      <c r="E82" s="19"/>
      <c r="F82" s="19"/>
      <c r="G82" s="9"/>
    </row>
    <row r="83" spans="1:7" x14ac:dyDescent="0.35">
      <c r="A83" s="8"/>
      <c r="B83" s="17" t="s">
        <v>209</v>
      </c>
      <c r="C83" s="21"/>
      <c r="D83" s="21">
        <v>4</v>
      </c>
      <c r="E83" s="19"/>
      <c r="F83" s="19"/>
      <c r="G83" s="9"/>
    </row>
    <row r="84" spans="1:7" x14ac:dyDescent="0.35">
      <c r="A84" s="8"/>
      <c r="B84" s="17" t="s">
        <v>210</v>
      </c>
      <c r="C84" s="21"/>
      <c r="D84" s="21">
        <v>3</v>
      </c>
      <c r="E84" s="19"/>
      <c r="F84" s="19"/>
      <c r="G84" s="9"/>
    </row>
    <row r="85" spans="1:7" x14ac:dyDescent="0.35">
      <c r="A85" s="8"/>
      <c r="B85" s="17" t="s">
        <v>211</v>
      </c>
      <c r="C85" s="21"/>
      <c r="D85" s="21">
        <v>5</v>
      </c>
      <c r="E85" s="19"/>
      <c r="F85" s="19"/>
      <c r="G85" s="9"/>
    </row>
    <row r="86" spans="1:7" x14ac:dyDescent="0.35">
      <c r="A86" s="8"/>
      <c r="B86" s="17" t="s">
        <v>212</v>
      </c>
      <c r="C86" s="21"/>
      <c r="D86" s="21">
        <v>3</v>
      </c>
      <c r="E86" s="19"/>
      <c r="F86" s="19"/>
      <c r="G86" s="9"/>
    </row>
    <row r="87" spans="1:7" ht="14.5" customHeight="1" x14ac:dyDescent="0.35">
      <c r="A87" s="157" t="s">
        <v>256</v>
      </c>
      <c r="B87" s="158"/>
      <c r="C87" s="158"/>
      <c r="D87" s="158"/>
      <c r="E87" s="158"/>
      <c r="F87" s="158"/>
      <c r="G87" s="159"/>
    </row>
    <row r="88" spans="1:7" x14ac:dyDescent="0.35">
      <c r="A88" s="8"/>
      <c r="B88" s="17" t="s">
        <v>257</v>
      </c>
      <c r="C88" s="21"/>
      <c r="D88" s="21">
        <v>20</v>
      </c>
      <c r="E88" s="19"/>
      <c r="F88" s="19"/>
      <c r="G88" s="9"/>
    </row>
    <row r="89" spans="1:7" x14ac:dyDescent="0.35">
      <c r="A89" s="8"/>
      <c r="B89" s="17" t="s">
        <v>258</v>
      </c>
      <c r="C89" s="21"/>
      <c r="D89" s="21">
        <v>59</v>
      </c>
      <c r="E89" s="19"/>
      <c r="F89" s="19"/>
      <c r="G89" s="9"/>
    </row>
    <row r="90" spans="1:7" x14ac:dyDescent="0.35">
      <c r="A90" s="8"/>
      <c r="B90" s="17" t="s">
        <v>259</v>
      </c>
      <c r="C90" s="21"/>
      <c r="D90" s="21">
        <v>59</v>
      </c>
      <c r="E90" s="19"/>
      <c r="F90" s="19"/>
      <c r="G90" s="9"/>
    </row>
    <row r="91" spans="1:7" x14ac:dyDescent="0.35">
      <c r="A91" s="8"/>
      <c r="B91" s="17" t="s">
        <v>260</v>
      </c>
      <c r="C91" s="21"/>
      <c r="D91" s="21">
        <v>39</v>
      </c>
      <c r="E91" s="19"/>
      <c r="F91" s="19"/>
      <c r="G91" s="9"/>
    </row>
    <row r="92" spans="1:7" x14ac:dyDescent="0.35">
      <c r="A92" s="8"/>
      <c r="B92" s="17" t="s">
        <v>261</v>
      </c>
      <c r="C92" s="21"/>
      <c r="D92" s="21">
        <v>20</v>
      </c>
      <c r="E92" s="19"/>
      <c r="F92" s="19"/>
      <c r="G92" s="9"/>
    </row>
    <row r="93" spans="1:7" x14ac:dyDescent="0.35">
      <c r="A93" s="8"/>
      <c r="B93" s="17" t="s">
        <v>262</v>
      </c>
      <c r="C93" s="21"/>
      <c r="D93" s="21">
        <v>78</v>
      </c>
      <c r="E93" s="19"/>
      <c r="F93" s="19"/>
      <c r="G93" s="9"/>
    </row>
    <row r="94" spans="1:7" x14ac:dyDescent="0.35">
      <c r="A94" s="8"/>
      <c r="B94" s="17" t="s">
        <v>263</v>
      </c>
      <c r="C94" s="21"/>
      <c r="D94" s="21">
        <v>39</v>
      </c>
      <c r="E94" s="19"/>
      <c r="F94" s="19"/>
      <c r="G94" s="9"/>
    </row>
    <row r="95" spans="1:7" x14ac:dyDescent="0.35">
      <c r="A95" s="8"/>
      <c r="B95" s="17" t="s">
        <v>264</v>
      </c>
      <c r="C95" s="21"/>
      <c r="D95" s="21">
        <v>39</v>
      </c>
      <c r="E95" s="19"/>
      <c r="F95" s="19"/>
      <c r="G95" s="9"/>
    </row>
    <row r="96" spans="1:7" x14ac:dyDescent="0.35">
      <c r="A96" s="8"/>
      <c r="B96" s="17" t="s">
        <v>265</v>
      </c>
      <c r="C96" s="21"/>
      <c r="D96" s="21">
        <v>20</v>
      </c>
      <c r="E96" s="19"/>
      <c r="F96" s="19"/>
      <c r="G96" s="9"/>
    </row>
    <row r="97" spans="1:7" ht="29" x14ac:dyDescent="0.35">
      <c r="A97" s="8"/>
      <c r="B97" s="17" t="s">
        <v>266</v>
      </c>
      <c r="C97" s="21"/>
      <c r="D97" s="21">
        <v>39</v>
      </c>
      <c r="E97" s="19"/>
      <c r="F97" s="19"/>
      <c r="G97" s="9"/>
    </row>
    <row r="98" spans="1:7" x14ac:dyDescent="0.35">
      <c r="A98" s="8"/>
      <c r="B98" s="17" t="s">
        <v>267</v>
      </c>
      <c r="C98" s="21"/>
      <c r="D98" s="21">
        <v>20</v>
      </c>
      <c r="E98" s="19"/>
      <c r="F98" s="19"/>
      <c r="G98" s="9"/>
    </row>
    <row r="99" spans="1:7" x14ac:dyDescent="0.35">
      <c r="A99" s="8"/>
      <c r="B99" s="17" t="s">
        <v>268</v>
      </c>
      <c r="C99" s="21"/>
      <c r="D99" s="21">
        <v>20</v>
      </c>
      <c r="E99" s="19"/>
      <c r="F99" s="19"/>
      <c r="G99" s="9"/>
    </row>
    <row r="100" spans="1:7" x14ac:dyDescent="0.35">
      <c r="A100" s="8"/>
      <c r="B100" s="17" t="s">
        <v>269</v>
      </c>
      <c r="C100" s="21"/>
      <c r="D100" s="21">
        <v>20</v>
      </c>
      <c r="E100" s="19"/>
      <c r="F100" s="19"/>
      <c r="G100" s="9"/>
    </row>
    <row r="101" spans="1:7" ht="14.5" customHeight="1" x14ac:dyDescent="0.35">
      <c r="A101" s="157" t="s">
        <v>270</v>
      </c>
      <c r="B101" s="158"/>
      <c r="C101" s="158"/>
      <c r="D101" s="158"/>
      <c r="E101" s="158"/>
      <c r="F101" s="158"/>
      <c r="G101" s="159"/>
    </row>
    <row r="102" spans="1:7" x14ac:dyDescent="0.35">
      <c r="A102" s="8"/>
      <c r="B102" s="17" t="s">
        <v>257</v>
      </c>
      <c r="C102" s="21"/>
      <c r="D102" s="21">
        <v>5</v>
      </c>
      <c r="E102" s="19"/>
      <c r="F102" s="19"/>
      <c r="G102" s="9"/>
    </row>
    <row r="103" spans="1:7" x14ac:dyDescent="0.35">
      <c r="A103" s="8"/>
      <c r="B103" s="17" t="s">
        <v>271</v>
      </c>
      <c r="C103" s="21"/>
      <c r="D103" s="21">
        <v>5</v>
      </c>
      <c r="E103" s="19"/>
      <c r="F103" s="19"/>
      <c r="G103" s="9"/>
    </row>
    <row r="104" spans="1:7" x14ac:dyDescent="0.35">
      <c r="A104" s="8"/>
      <c r="B104" s="17" t="s">
        <v>258</v>
      </c>
      <c r="C104" s="21"/>
      <c r="D104" s="21">
        <v>13</v>
      </c>
      <c r="E104" s="19"/>
      <c r="F104" s="19"/>
      <c r="G104" s="9"/>
    </row>
    <row r="105" spans="1:7" x14ac:dyDescent="0.35">
      <c r="A105" s="8"/>
      <c r="B105" s="17" t="s">
        <v>259</v>
      </c>
      <c r="C105" s="21"/>
      <c r="D105" s="21">
        <v>13</v>
      </c>
      <c r="E105" s="19"/>
      <c r="F105" s="19"/>
      <c r="G105" s="9"/>
    </row>
    <row r="106" spans="1:7" x14ac:dyDescent="0.35">
      <c r="A106" s="8"/>
      <c r="B106" s="17" t="s">
        <v>260</v>
      </c>
      <c r="C106" s="21"/>
      <c r="D106" s="21">
        <v>9</v>
      </c>
      <c r="E106" s="19"/>
      <c r="F106" s="19"/>
      <c r="G106" s="9"/>
    </row>
    <row r="107" spans="1:7" x14ac:dyDescent="0.35">
      <c r="A107" s="8"/>
      <c r="B107" s="17" t="s">
        <v>261</v>
      </c>
      <c r="C107" s="21"/>
      <c r="D107" s="21">
        <v>5</v>
      </c>
      <c r="E107" s="19"/>
      <c r="F107" s="19"/>
      <c r="G107" s="9"/>
    </row>
    <row r="108" spans="1:7" x14ac:dyDescent="0.35">
      <c r="A108" s="8"/>
      <c r="B108" s="17" t="s">
        <v>262</v>
      </c>
      <c r="C108" s="21"/>
      <c r="D108" s="21">
        <v>17</v>
      </c>
      <c r="E108" s="19"/>
      <c r="F108" s="19"/>
      <c r="G108" s="9"/>
    </row>
    <row r="109" spans="1:7" x14ac:dyDescent="0.35">
      <c r="A109" s="8"/>
      <c r="B109" s="17" t="s">
        <v>263</v>
      </c>
      <c r="C109" s="21"/>
      <c r="D109" s="21">
        <v>3</v>
      </c>
      <c r="E109" s="19"/>
      <c r="F109" s="19"/>
      <c r="G109" s="9"/>
    </row>
    <row r="110" spans="1:7" x14ac:dyDescent="0.35">
      <c r="A110" s="8"/>
      <c r="B110" s="17" t="s">
        <v>264</v>
      </c>
      <c r="C110" s="21"/>
      <c r="D110" s="21">
        <v>9</v>
      </c>
      <c r="E110" s="19"/>
      <c r="F110" s="19"/>
      <c r="G110" s="9"/>
    </row>
    <row r="111" spans="1:7" x14ac:dyDescent="0.35">
      <c r="A111" s="8"/>
      <c r="B111" s="17" t="s">
        <v>265</v>
      </c>
      <c r="C111" s="21"/>
      <c r="D111" s="21">
        <v>5</v>
      </c>
      <c r="E111" s="19"/>
      <c r="F111" s="19"/>
      <c r="G111" s="9"/>
    </row>
    <row r="112" spans="1:7" ht="29" x14ac:dyDescent="0.35">
      <c r="A112" s="8"/>
      <c r="B112" s="17" t="s">
        <v>266</v>
      </c>
      <c r="C112" s="21"/>
      <c r="D112" s="21">
        <v>9</v>
      </c>
      <c r="E112" s="19"/>
      <c r="F112" s="19"/>
      <c r="G112" s="9"/>
    </row>
    <row r="113" spans="1:7" x14ac:dyDescent="0.35">
      <c r="A113" s="8"/>
      <c r="B113" s="17" t="s">
        <v>267</v>
      </c>
      <c r="C113" s="21"/>
      <c r="D113" s="21">
        <v>5</v>
      </c>
      <c r="E113" s="19"/>
      <c r="F113" s="19"/>
      <c r="G113" s="9"/>
    </row>
    <row r="114" spans="1:7" x14ac:dyDescent="0.35">
      <c r="A114" s="8"/>
      <c r="B114" s="17" t="s">
        <v>268</v>
      </c>
      <c r="C114" s="21"/>
      <c r="D114" s="21">
        <v>3</v>
      </c>
      <c r="E114" s="19"/>
      <c r="F114" s="19"/>
      <c r="G114" s="9"/>
    </row>
    <row r="115" spans="1:7" x14ac:dyDescent="0.35">
      <c r="A115" s="8"/>
      <c r="B115" s="17" t="s">
        <v>269</v>
      </c>
      <c r="C115" s="21"/>
      <c r="D115" s="21">
        <v>3</v>
      </c>
      <c r="E115" s="19"/>
      <c r="F115" s="19"/>
      <c r="G115" s="9"/>
    </row>
    <row r="116" spans="1:7" ht="14.5" customHeight="1" x14ac:dyDescent="0.35">
      <c r="A116" s="157" t="s">
        <v>272</v>
      </c>
      <c r="B116" s="158"/>
      <c r="C116" s="158"/>
      <c r="D116" s="158"/>
      <c r="E116" s="158"/>
      <c r="F116" s="158"/>
      <c r="G116" s="159"/>
    </row>
    <row r="117" spans="1:7" x14ac:dyDescent="0.35">
      <c r="A117" s="8"/>
      <c r="B117" s="17" t="s">
        <v>273</v>
      </c>
      <c r="C117" s="21"/>
      <c r="D117" s="21">
        <v>68</v>
      </c>
      <c r="E117" s="19"/>
      <c r="F117" s="19"/>
      <c r="G117" s="9"/>
    </row>
    <row r="118" spans="1:7" x14ac:dyDescent="0.35">
      <c r="A118" s="8"/>
      <c r="B118" s="17" t="s">
        <v>274</v>
      </c>
      <c r="C118" s="21"/>
      <c r="D118" s="21">
        <v>68</v>
      </c>
      <c r="E118" s="19"/>
      <c r="F118" s="19"/>
      <c r="G118" s="9"/>
    </row>
    <row r="119" spans="1:7" x14ac:dyDescent="0.35">
      <c r="A119" s="8"/>
      <c r="B119" s="17" t="s">
        <v>275</v>
      </c>
      <c r="C119" s="21"/>
      <c r="D119" s="21">
        <v>68</v>
      </c>
      <c r="E119" s="19"/>
      <c r="F119" s="19"/>
      <c r="G119" s="9"/>
    </row>
    <row r="120" spans="1:7" x14ac:dyDescent="0.35">
      <c r="A120" s="8"/>
      <c r="B120" s="17" t="s">
        <v>276</v>
      </c>
      <c r="C120" s="21"/>
      <c r="D120" s="21">
        <v>68</v>
      </c>
      <c r="E120" s="19"/>
      <c r="F120" s="19"/>
      <c r="G120" s="9"/>
    </row>
    <row r="121" spans="1:7" ht="14.5" customHeight="1" x14ac:dyDescent="0.35">
      <c r="A121" s="157" t="s">
        <v>277</v>
      </c>
      <c r="B121" s="158"/>
      <c r="C121" s="158"/>
      <c r="D121" s="158"/>
      <c r="E121" s="158"/>
      <c r="F121" s="158"/>
      <c r="G121" s="159"/>
    </row>
    <row r="122" spans="1:7" x14ac:dyDescent="0.35">
      <c r="A122" s="8"/>
      <c r="B122" s="17" t="s">
        <v>278</v>
      </c>
      <c r="C122" s="21"/>
      <c r="D122" s="21">
        <v>90</v>
      </c>
      <c r="E122" s="19"/>
      <c r="F122" s="19"/>
      <c r="G122" s="9"/>
    </row>
    <row r="123" spans="1:7" x14ac:dyDescent="0.35">
      <c r="A123" s="8"/>
      <c r="B123" s="17" t="s">
        <v>274</v>
      </c>
      <c r="C123" s="21"/>
      <c r="D123" s="21">
        <v>90</v>
      </c>
      <c r="E123" s="19"/>
      <c r="F123" s="19"/>
      <c r="G123" s="9"/>
    </row>
    <row r="124" spans="1:7" x14ac:dyDescent="0.35">
      <c r="A124" s="8"/>
      <c r="B124" s="17" t="s">
        <v>275</v>
      </c>
      <c r="C124" s="21"/>
      <c r="D124" s="21">
        <v>90</v>
      </c>
      <c r="E124" s="19"/>
      <c r="F124" s="19"/>
      <c r="G124" s="9"/>
    </row>
    <row r="125" spans="1:7" x14ac:dyDescent="0.35">
      <c r="A125" s="8"/>
      <c r="B125" s="17" t="s">
        <v>276</v>
      </c>
      <c r="C125" s="21"/>
      <c r="D125" s="21">
        <v>90</v>
      </c>
      <c r="E125" s="19"/>
      <c r="F125" s="19"/>
      <c r="G125" s="9"/>
    </row>
    <row r="126" spans="1:7" x14ac:dyDescent="0.35">
      <c r="A126" s="157" t="s">
        <v>238</v>
      </c>
      <c r="B126" s="158"/>
      <c r="C126" s="158"/>
      <c r="D126" s="158"/>
      <c r="E126" s="158"/>
      <c r="F126" s="158"/>
      <c r="G126" s="159"/>
    </row>
    <row r="127" spans="1:7" x14ac:dyDescent="0.35">
      <c r="A127" s="8"/>
      <c r="B127" s="17" t="s">
        <v>239</v>
      </c>
      <c r="C127" s="21"/>
      <c r="D127" s="21">
        <v>11</v>
      </c>
      <c r="E127" s="19"/>
      <c r="F127" s="19"/>
      <c r="G127" s="9"/>
    </row>
    <row r="128" spans="1:7" ht="15" thickBot="1" x14ac:dyDescent="0.4">
      <c r="A128" s="8"/>
      <c r="B128" s="17" t="s">
        <v>240</v>
      </c>
      <c r="C128" s="21"/>
      <c r="D128" s="21">
        <v>21</v>
      </c>
      <c r="E128" s="19"/>
      <c r="F128" s="19"/>
      <c r="G128" s="9"/>
    </row>
    <row r="129" spans="1:7" ht="15" customHeight="1" thickBot="1" x14ac:dyDescent="0.4">
      <c r="A129" s="178" t="s">
        <v>118</v>
      </c>
      <c r="B129" s="179"/>
      <c r="C129" s="179"/>
      <c r="D129" s="179"/>
      <c r="E129" s="180"/>
      <c r="F129" s="24"/>
      <c r="G129" s="11"/>
    </row>
    <row r="130" spans="1:7" x14ac:dyDescent="0.35">
      <c r="G130" s="10"/>
    </row>
    <row r="132" spans="1:7" x14ac:dyDescent="0.35">
      <c r="G132" s="10"/>
    </row>
  </sheetData>
  <mergeCells count="21">
    <mergeCell ref="A51:G51"/>
    <mergeCell ref="A2:G2"/>
    <mergeCell ref="A5:G5"/>
    <mergeCell ref="A12:G12"/>
    <mergeCell ref="A13:G13"/>
    <mergeCell ref="A19:G19"/>
    <mergeCell ref="A23:G23"/>
    <mergeCell ref="A24:G24"/>
    <mergeCell ref="A30:G30"/>
    <mergeCell ref="A36:G36"/>
    <mergeCell ref="A37:G37"/>
    <mergeCell ref="A44:G44"/>
    <mergeCell ref="A121:G121"/>
    <mergeCell ref="A126:G126"/>
    <mergeCell ref="A129:E129"/>
    <mergeCell ref="A58:G58"/>
    <mergeCell ref="A68:G68"/>
    <mergeCell ref="A76:G76"/>
    <mergeCell ref="A87:G87"/>
    <mergeCell ref="A101:G101"/>
    <mergeCell ref="A116:G116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view="pageLayout" zoomScale="83" zoomScaleNormal="100" zoomScalePageLayoutView="83" workbookViewId="0">
      <selection activeCell="C20" sqref="C20"/>
    </sheetView>
  </sheetViews>
  <sheetFormatPr defaultColWidth="8.81640625" defaultRowHeight="14" x14ac:dyDescent="0.35"/>
  <cols>
    <col min="1" max="1" width="10.453125" style="33" customWidth="1"/>
    <col min="2" max="2" width="16.81640625" style="77" bestFit="1" customWidth="1"/>
    <col min="3" max="3" width="47.1796875" style="77" customWidth="1"/>
    <col min="4" max="4" width="9.81640625" style="78" customWidth="1"/>
    <col min="5" max="5" width="9.1796875" style="78" bestFit="1" customWidth="1"/>
    <col min="6" max="6" width="12.453125" style="33" customWidth="1"/>
    <col min="7" max="7" width="10.1796875" style="33" customWidth="1"/>
    <col min="8" max="8" width="14.81640625" style="33" bestFit="1" customWidth="1"/>
    <col min="9" max="9" width="8.81640625" style="33" customWidth="1"/>
    <col min="10" max="10" width="14.1796875" style="33" customWidth="1"/>
    <col min="11" max="11" width="11.54296875" style="33" customWidth="1"/>
    <col min="12" max="19" width="8.81640625" style="33" customWidth="1"/>
    <col min="20" max="20" width="11" style="33" customWidth="1"/>
    <col min="21" max="29" width="8.81640625" style="33" customWidth="1"/>
    <col min="30" max="16384" width="8.81640625" style="33"/>
  </cols>
  <sheetData>
    <row r="1" spans="1:8" ht="14.5" thickBot="1" x14ac:dyDescent="0.4"/>
    <row r="2" spans="1:8" ht="72" customHeight="1" thickBot="1" x14ac:dyDescent="0.4">
      <c r="A2" s="137" t="s">
        <v>280</v>
      </c>
      <c r="B2" s="183"/>
      <c r="C2" s="138"/>
      <c r="D2" s="138"/>
      <c r="E2" s="138"/>
      <c r="F2" s="138"/>
      <c r="G2" s="138"/>
      <c r="H2" s="139"/>
    </row>
    <row r="3" spans="1:8" x14ac:dyDescent="0.35">
      <c r="A3" s="79"/>
      <c r="B3" s="80"/>
      <c r="C3" s="81"/>
      <c r="D3" s="82"/>
      <c r="E3" s="82"/>
      <c r="F3" s="83"/>
      <c r="G3" s="83"/>
      <c r="H3" s="84"/>
    </row>
    <row r="4" spans="1:8" ht="28" x14ac:dyDescent="0.35">
      <c r="A4" s="36" t="s">
        <v>9</v>
      </c>
      <c r="B4" s="85" t="s">
        <v>71</v>
      </c>
      <c r="C4" s="86" t="s">
        <v>10</v>
      </c>
      <c r="D4" s="37" t="s">
        <v>11</v>
      </c>
      <c r="E4" s="37" t="s">
        <v>12</v>
      </c>
      <c r="F4" s="87" t="s">
        <v>13</v>
      </c>
      <c r="G4" s="88" t="s">
        <v>279</v>
      </c>
      <c r="H4" s="37" t="s">
        <v>14</v>
      </c>
    </row>
    <row r="5" spans="1:8" x14ac:dyDescent="0.35">
      <c r="A5" s="38"/>
      <c r="B5" s="89"/>
      <c r="C5" s="90"/>
      <c r="D5" s="58"/>
      <c r="E5" s="58"/>
      <c r="F5" s="91"/>
      <c r="G5" s="91"/>
      <c r="H5" s="40"/>
    </row>
    <row r="6" spans="1:8" x14ac:dyDescent="0.35">
      <c r="A6" s="52">
        <v>3.1</v>
      </c>
      <c r="B6" s="92" t="s">
        <v>97</v>
      </c>
      <c r="C6" s="146"/>
      <c r="D6" s="146"/>
      <c r="E6" s="146"/>
      <c r="F6" s="146"/>
      <c r="G6" s="146"/>
      <c r="H6" s="146"/>
    </row>
    <row r="7" spans="1:8" x14ac:dyDescent="0.35">
      <c r="A7" s="93" t="s">
        <v>76</v>
      </c>
      <c r="B7" s="94" t="s">
        <v>99</v>
      </c>
      <c r="C7" s="47" t="s">
        <v>98</v>
      </c>
      <c r="D7" s="95" t="s">
        <v>91</v>
      </c>
      <c r="E7" s="95">
        <v>45</v>
      </c>
      <c r="F7" s="96"/>
      <c r="G7" s="96"/>
      <c r="H7" s="97"/>
    </row>
    <row r="8" spans="1:8" x14ac:dyDescent="0.35">
      <c r="A8" s="93"/>
      <c r="B8" s="94"/>
      <c r="C8" s="47"/>
      <c r="D8" s="95"/>
      <c r="E8" s="95"/>
      <c r="F8" s="96"/>
      <c r="G8" s="96"/>
      <c r="H8" s="97"/>
    </row>
    <row r="9" spans="1:8" ht="28" x14ac:dyDescent="0.35">
      <c r="A9" s="52">
        <v>3.2</v>
      </c>
      <c r="B9" s="98" t="s">
        <v>101</v>
      </c>
      <c r="C9" s="99"/>
      <c r="D9" s="68"/>
      <c r="E9" s="68"/>
      <c r="F9" s="100"/>
      <c r="G9" s="100"/>
      <c r="H9" s="101"/>
    </row>
    <row r="10" spans="1:8" x14ac:dyDescent="0.35">
      <c r="A10" s="93" t="s">
        <v>77</v>
      </c>
      <c r="B10" s="94" t="s">
        <v>107</v>
      </c>
      <c r="C10" s="47" t="s">
        <v>100</v>
      </c>
      <c r="D10" s="95" t="s">
        <v>81</v>
      </c>
      <c r="E10" s="95">
        <v>9.5</v>
      </c>
      <c r="F10" s="96"/>
      <c r="G10" s="96"/>
      <c r="H10" s="97"/>
    </row>
    <row r="11" spans="1:8" x14ac:dyDescent="0.35">
      <c r="A11" s="93"/>
      <c r="B11" s="94"/>
      <c r="C11" s="47"/>
      <c r="D11" s="95"/>
      <c r="E11" s="95"/>
      <c r="F11" s="96"/>
      <c r="G11" s="96"/>
      <c r="H11" s="97"/>
    </row>
    <row r="12" spans="1:8" x14ac:dyDescent="0.35">
      <c r="A12" s="52">
        <v>3.3</v>
      </c>
      <c r="B12" s="98" t="s">
        <v>108</v>
      </c>
      <c r="C12" s="99"/>
      <c r="D12" s="68"/>
      <c r="E12" s="68"/>
      <c r="F12" s="100"/>
      <c r="G12" s="100"/>
      <c r="H12" s="101"/>
    </row>
    <row r="13" spans="1:8" x14ac:dyDescent="0.35">
      <c r="A13" s="55" t="s">
        <v>78</v>
      </c>
      <c r="B13" s="94" t="s">
        <v>127</v>
      </c>
      <c r="C13" s="47" t="s">
        <v>129</v>
      </c>
      <c r="D13" s="102" t="s">
        <v>128</v>
      </c>
      <c r="E13" s="102">
        <v>26</v>
      </c>
      <c r="F13" s="103"/>
      <c r="G13" s="103"/>
      <c r="H13" s="59"/>
    </row>
    <row r="14" spans="1:8" x14ac:dyDescent="0.35">
      <c r="A14" s="55" t="s">
        <v>79</v>
      </c>
      <c r="B14" s="104" t="s">
        <v>109</v>
      </c>
      <c r="C14" s="90" t="s">
        <v>85</v>
      </c>
      <c r="D14" s="57" t="s">
        <v>87</v>
      </c>
      <c r="E14" s="105">
        <v>19</v>
      </c>
      <c r="F14" s="103"/>
      <c r="G14" s="103"/>
      <c r="H14" s="59"/>
    </row>
    <row r="15" spans="1:8" x14ac:dyDescent="0.35">
      <c r="A15" s="55" t="s">
        <v>110</v>
      </c>
      <c r="B15" s="104" t="s">
        <v>109</v>
      </c>
      <c r="C15" s="90" t="s">
        <v>86</v>
      </c>
      <c r="D15" s="57" t="s">
        <v>87</v>
      </c>
      <c r="E15" s="58">
        <v>60</v>
      </c>
      <c r="F15" s="103"/>
      <c r="G15" s="103"/>
      <c r="H15" s="59"/>
    </row>
    <row r="16" spans="1:8" x14ac:dyDescent="0.35">
      <c r="A16" s="55" t="s">
        <v>111</v>
      </c>
      <c r="B16" s="104" t="s">
        <v>109</v>
      </c>
      <c r="C16" s="90" t="s">
        <v>89</v>
      </c>
      <c r="D16" s="57" t="s">
        <v>87</v>
      </c>
      <c r="E16" s="58">
        <v>5</v>
      </c>
      <c r="F16" s="103"/>
      <c r="G16" s="103"/>
      <c r="H16" s="59"/>
    </row>
    <row r="17" spans="1:8" x14ac:dyDescent="0.35">
      <c r="A17" s="55" t="s">
        <v>112</v>
      </c>
      <c r="B17" s="104" t="s">
        <v>109</v>
      </c>
      <c r="C17" s="90" t="s">
        <v>90</v>
      </c>
      <c r="D17" s="57" t="s">
        <v>91</v>
      </c>
      <c r="E17" s="58">
        <v>3</v>
      </c>
      <c r="F17" s="103"/>
      <c r="G17" s="103"/>
      <c r="H17" s="59"/>
    </row>
    <row r="18" spans="1:8" x14ac:dyDescent="0.35">
      <c r="A18" s="55" t="s">
        <v>113</v>
      </c>
      <c r="B18" s="104" t="s">
        <v>109</v>
      </c>
      <c r="C18" s="90" t="s">
        <v>92</v>
      </c>
      <c r="D18" s="57" t="s">
        <v>95</v>
      </c>
      <c r="E18" s="58">
        <v>6</v>
      </c>
      <c r="F18" s="103"/>
      <c r="G18" s="103"/>
      <c r="H18" s="59"/>
    </row>
    <row r="19" spans="1:8" x14ac:dyDescent="0.35">
      <c r="A19" s="55" t="s">
        <v>114</v>
      </c>
      <c r="B19" s="104" t="s">
        <v>109</v>
      </c>
      <c r="C19" s="90" t="s">
        <v>93</v>
      </c>
      <c r="D19" s="57" t="s">
        <v>91</v>
      </c>
      <c r="E19" s="58">
        <v>264</v>
      </c>
      <c r="F19" s="103"/>
      <c r="G19" s="103"/>
      <c r="H19" s="59"/>
    </row>
    <row r="20" spans="1:8" x14ac:dyDescent="0.35">
      <c r="A20" s="55" t="s">
        <v>115</v>
      </c>
      <c r="B20" s="104" t="s">
        <v>109</v>
      </c>
      <c r="C20" s="90" t="s">
        <v>94</v>
      </c>
      <c r="D20" s="57" t="s">
        <v>95</v>
      </c>
      <c r="E20" s="58">
        <v>1</v>
      </c>
      <c r="F20" s="103"/>
      <c r="G20" s="103"/>
      <c r="H20" s="59"/>
    </row>
    <row r="21" spans="1:8" x14ac:dyDescent="0.35">
      <c r="A21" s="55" t="s">
        <v>116</v>
      </c>
      <c r="B21" s="104" t="s">
        <v>109</v>
      </c>
      <c r="C21" s="90" t="s">
        <v>96</v>
      </c>
      <c r="D21" s="57" t="s">
        <v>87</v>
      </c>
      <c r="E21" s="57">
        <v>17</v>
      </c>
      <c r="F21" s="103"/>
      <c r="G21" s="103"/>
      <c r="H21" s="59"/>
    </row>
    <row r="22" spans="1:8" x14ac:dyDescent="0.35">
      <c r="A22" s="55" t="s">
        <v>125</v>
      </c>
      <c r="B22" s="106" t="s">
        <v>126</v>
      </c>
      <c r="C22" s="107" t="s">
        <v>130</v>
      </c>
      <c r="D22" s="108" t="s">
        <v>91</v>
      </c>
      <c r="E22" s="108">
        <v>43</v>
      </c>
      <c r="F22" s="103"/>
      <c r="G22" s="103"/>
      <c r="H22" s="59"/>
    </row>
    <row r="23" spans="1:8" x14ac:dyDescent="0.35">
      <c r="A23" s="55"/>
      <c r="B23" s="104"/>
      <c r="C23" s="90"/>
      <c r="D23" s="57"/>
      <c r="E23" s="57"/>
      <c r="F23" s="103"/>
      <c r="G23" s="103"/>
      <c r="H23" s="59"/>
    </row>
    <row r="24" spans="1:8" x14ac:dyDescent="0.35">
      <c r="A24" s="109">
        <v>3.4</v>
      </c>
      <c r="B24" s="110" t="s">
        <v>123</v>
      </c>
      <c r="C24" s="111"/>
      <c r="D24" s="112"/>
      <c r="E24" s="113"/>
      <c r="F24" s="114"/>
      <c r="G24" s="114"/>
      <c r="H24" s="115"/>
    </row>
    <row r="25" spans="1:8" ht="14.5" thickBot="1" x14ac:dyDescent="0.4">
      <c r="A25" s="116" t="s">
        <v>80</v>
      </c>
      <c r="B25" s="117" t="s">
        <v>121</v>
      </c>
      <c r="C25" s="118" t="s">
        <v>122</v>
      </c>
      <c r="D25" s="119" t="s">
        <v>91</v>
      </c>
      <c r="E25" s="119">
        <v>1</v>
      </c>
      <c r="F25" s="120"/>
      <c r="G25" s="91"/>
      <c r="H25" s="40"/>
    </row>
    <row r="26" spans="1:8" ht="14.5" thickBot="1" x14ac:dyDescent="0.4">
      <c r="A26" s="135" t="s">
        <v>117</v>
      </c>
      <c r="B26" s="184"/>
      <c r="C26" s="136"/>
      <c r="D26" s="136"/>
      <c r="E26" s="136"/>
      <c r="F26" s="185"/>
      <c r="G26" s="121"/>
      <c r="H26" s="76">
        <f>SUM(H7,H10,H13:H21,H25)</f>
        <v>0</v>
      </c>
    </row>
    <row r="27" spans="1:8" x14ac:dyDescent="0.35">
      <c r="H27" s="51"/>
    </row>
    <row r="29" spans="1:8" x14ac:dyDescent="0.35">
      <c r="H29" s="51"/>
    </row>
  </sheetData>
  <mergeCells count="3">
    <mergeCell ref="A2:H2"/>
    <mergeCell ref="C6:H6"/>
    <mergeCell ref="A26:F26"/>
  </mergeCells>
  <pageMargins left="0.7" right="0.7" top="0.75" bottom="0.75" header="0.3" footer="0.3"/>
  <pageSetup paperSize="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workbookViewId="0">
      <selection activeCell="E58" sqref="E58"/>
    </sheetView>
  </sheetViews>
  <sheetFormatPr defaultColWidth="8.81640625" defaultRowHeight="14.5" x14ac:dyDescent="0.35"/>
  <cols>
    <col min="1" max="1" width="7.7265625" style="7" customWidth="1"/>
    <col min="2" max="2" width="56.36328125" style="7" customWidth="1"/>
    <col min="3" max="3" width="9.81640625" style="26" customWidth="1"/>
    <col min="4" max="4" width="9.1796875" style="26" bestFit="1" customWidth="1"/>
    <col min="5" max="5" width="10.54296875" style="7" customWidth="1"/>
    <col min="6" max="6" width="14.81640625" style="7" customWidth="1"/>
    <col min="7" max="7" width="22.26953125" style="7" customWidth="1"/>
    <col min="8" max="8" width="8.81640625" style="7" customWidth="1"/>
    <col min="9" max="9" width="14.1796875" style="7" customWidth="1"/>
    <col min="10" max="10" width="11.54296875" style="7" customWidth="1"/>
    <col min="11" max="18" width="8.81640625" style="7" customWidth="1"/>
    <col min="19" max="19" width="11" style="7" customWidth="1"/>
    <col min="20" max="28" width="8.81640625" style="7" customWidth="1"/>
    <col min="29" max="16384" width="8.81640625" style="7"/>
  </cols>
  <sheetData>
    <row r="1" spans="1:7" ht="15" thickBot="1" x14ac:dyDescent="0.4"/>
    <row r="2" spans="1:7" ht="72" customHeight="1" thickBot="1" x14ac:dyDescent="0.4">
      <c r="A2" s="147" t="s">
        <v>243</v>
      </c>
      <c r="B2" s="148"/>
      <c r="C2" s="148"/>
      <c r="D2" s="148"/>
      <c r="E2" s="148"/>
      <c r="F2" s="148"/>
      <c r="G2" s="149"/>
    </row>
    <row r="3" spans="1:7" x14ac:dyDescent="0.35">
      <c r="A3" s="27"/>
      <c r="B3" s="28"/>
      <c r="C3" s="29"/>
      <c r="D3" s="29"/>
      <c r="E3" s="30"/>
      <c r="F3" s="30"/>
      <c r="G3" s="31"/>
    </row>
    <row r="4" spans="1:7" ht="29" x14ac:dyDescent="0.35">
      <c r="A4" s="13" t="s">
        <v>9</v>
      </c>
      <c r="B4" s="15" t="s">
        <v>82</v>
      </c>
      <c r="C4" s="20" t="s">
        <v>11</v>
      </c>
      <c r="D4" s="20" t="s">
        <v>12</v>
      </c>
      <c r="E4" s="18" t="s">
        <v>13</v>
      </c>
      <c r="F4" s="25" t="s">
        <v>88</v>
      </c>
      <c r="G4" s="14" t="s">
        <v>14</v>
      </c>
    </row>
    <row r="5" spans="1:7" x14ac:dyDescent="0.35">
      <c r="A5" s="163" t="s">
        <v>148</v>
      </c>
      <c r="B5" s="164"/>
      <c r="C5" s="164"/>
      <c r="D5" s="164"/>
      <c r="E5" s="164"/>
      <c r="F5" s="164"/>
      <c r="G5" s="165"/>
    </row>
    <row r="6" spans="1:7" x14ac:dyDescent="0.35">
      <c r="A6" s="32"/>
      <c r="B6" s="32"/>
      <c r="C6" s="32"/>
      <c r="D6" s="32"/>
      <c r="E6" s="32"/>
      <c r="F6" s="32"/>
      <c r="G6" s="32"/>
    </row>
    <row r="7" spans="1:7" ht="29" x14ac:dyDescent="0.35">
      <c r="A7" s="8" t="s">
        <v>132</v>
      </c>
      <c r="B7" s="17" t="s">
        <v>156</v>
      </c>
      <c r="C7" s="21" t="s">
        <v>160</v>
      </c>
      <c r="D7" s="21">
        <v>5313</v>
      </c>
      <c r="E7" s="19"/>
      <c r="F7" s="19"/>
      <c r="G7" s="9"/>
    </row>
    <row r="8" spans="1:7" ht="29" x14ac:dyDescent="0.35">
      <c r="A8" s="8" t="s">
        <v>133</v>
      </c>
      <c r="B8" s="17" t="s">
        <v>158</v>
      </c>
      <c r="C8" s="21" t="s">
        <v>160</v>
      </c>
      <c r="D8" s="21">
        <v>290</v>
      </c>
      <c r="E8" s="19"/>
      <c r="F8" s="19"/>
      <c r="G8" s="9"/>
    </row>
    <row r="9" spans="1:7" x14ac:dyDescent="0.35">
      <c r="A9" s="8" t="s">
        <v>134</v>
      </c>
      <c r="B9" s="17" t="s">
        <v>157</v>
      </c>
      <c r="C9" s="21" t="s">
        <v>160</v>
      </c>
      <c r="D9" s="21">
        <v>1367</v>
      </c>
      <c r="E9" s="19"/>
      <c r="F9" s="19"/>
      <c r="G9" s="9"/>
    </row>
    <row r="10" spans="1:7" ht="29" x14ac:dyDescent="0.35">
      <c r="A10" s="8" t="s">
        <v>135</v>
      </c>
      <c r="B10" s="17" t="s">
        <v>159</v>
      </c>
      <c r="C10" s="21" t="s">
        <v>160</v>
      </c>
      <c r="D10" s="21">
        <v>1573</v>
      </c>
      <c r="E10" s="19"/>
      <c r="F10" s="19"/>
      <c r="G10" s="9"/>
    </row>
    <row r="11" spans="1:7" x14ac:dyDescent="0.35">
      <c r="A11" s="8" t="s">
        <v>136</v>
      </c>
      <c r="B11" s="17" t="s">
        <v>152</v>
      </c>
      <c r="C11" s="21" t="s">
        <v>161</v>
      </c>
      <c r="D11" s="21">
        <v>5</v>
      </c>
      <c r="E11" s="19"/>
      <c r="F11" s="19"/>
      <c r="G11" s="9"/>
    </row>
    <row r="12" spans="1:7" x14ac:dyDescent="0.35">
      <c r="A12" s="8" t="s">
        <v>137</v>
      </c>
      <c r="B12" s="17" t="s">
        <v>153</v>
      </c>
      <c r="C12" s="21"/>
      <c r="D12" s="21">
        <v>2</v>
      </c>
      <c r="E12" s="19"/>
      <c r="F12" s="19"/>
      <c r="G12" s="9"/>
    </row>
    <row r="13" spans="1:7" x14ac:dyDescent="0.35">
      <c r="A13" s="8" t="s">
        <v>138</v>
      </c>
      <c r="B13" s="17" t="s">
        <v>154</v>
      </c>
      <c r="C13" s="21"/>
      <c r="D13" s="21">
        <v>2</v>
      </c>
      <c r="E13" s="19"/>
      <c r="F13" s="19"/>
      <c r="G13" s="9"/>
    </row>
    <row r="14" spans="1:7" x14ac:dyDescent="0.35">
      <c r="A14" s="166" t="s">
        <v>162</v>
      </c>
      <c r="B14" s="167"/>
      <c r="C14" s="167"/>
      <c r="D14" s="167"/>
      <c r="E14" s="167"/>
      <c r="F14" s="167"/>
      <c r="G14" s="168"/>
    </row>
    <row r="15" spans="1:7" x14ac:dyDescent="0.35">
      <c r="A15" s="169" t="s">
        <v>163</v>
      </c>
      <c r="B15" s="170"/>
      <c r="C15" s="170"/>
      <c r="D15" s="170"/>
      <c r="E15" s="170"/>
      <c r="F15" s="170"/>
      <c r="G15" s="171"/>
    </row>
    <row r="16" spans="1:7" x14ac:dyDescent="0.35">
      <c r="A16" s="8" t="s">
        <v>139</v>
      </c>
      <c r="B16" s="17" t="s">
        <v>164</v>
      </c>
      <c r="C16" s="21"/>
      <c r="D16" s="21">
        <v>4</v>
      </c>
      <c r="E16" s="19"/>
      <c r="F16" s="19"/>
      <c r="G16" s="9"/>
    </row>
    <row r="17" spans="1:7" x14ac:dyDescent="0.35">
      <c r="A17" s="8" t="s">
        <v>140</v>
      </c>
      <c r="B17" s="17" t="s">
        <v>165</v>
      </c>
      <c r="C17" s="21"/>
      <c r="D17" s="21">
        <v>7</v>
      </c>
      <c r="E17" s="19"/>
      <c r="F17" s="19"/>
      <c r="G17" s="9"/>
    </row>
    <row r="18" spans="1:7" x14ac:dyDescent="0.35">
      <c r="A18" s="8" t="s">
        <v>141</v>
      </c>
      <c r="B18" s="17" t="s">
        <v>166</v>
      </c>
      <c r="C18" s="21"/>
      <c r="D18" s="21">
        <v>7</v>
      </c>
      <c r="E18" s="19"/>
      <c r="F18" s="19"/>
      <c r="G18" s="9"/>
    </row>
    <row r="19" spans="1:7" x14ac:dyDescent="0.35">
      <c r="A19" s="8" t="s">
        <v>142</v>
      </c>
      <c r="B19" s="17" t="s">
        <v>167</v>
      </c>
      <c r="C19" s="21"/>
      <c r="D19" s="21">
        <v>4</v>
      </c>
      <c r="E19" s="19"/>
      <c r="F19" s="19"/>
      <c r="G19" s="9"/>
    </row>
    <row r="20" spans="1:7" x14ac:dyDescent="0.35">
      <c r="A20" s="8" t="s">
        <v>144</v>
      </c>
      <c r="B20" s="17" t="s">
        <v>168</v>
      </c>
      <c r="C20" s="21"/>
      <c r="D20" s="21">
        <v>2</v>
      </c>
      <c r="E20" s="19"/>
      <c r="F20" s="19"/>
      <c r="G20" s="9"/>
    </row>
    <row r="21" spans="1:7" x14ac:dyDescent="0.35">
      <c r="A21" s="172" t="s">
        <v>169</v>
      </c>
      <c r="B21" s="173"/>
      <c r="C21" s="173"/>
      <c r="D21" s="173"/>
      <c r="E21" s="173"/>
      <c r="F21" s="173"/>
      <c r="G21" s="174"/>
    </row>
    <row r="22" spans="1:7" x14ac:dyDescent="0.35">
      <c r="A22" s="8" t="s">
        <v>145</v>
      </c>
      <c r="B22" s="17" t="s">
        <v>164</v>
      </c>
      <c r="C22" s="21"/>
      <c r="D22" s="21">
        <v>45</v>
      </c>
      <c r="E22" s="19"/>
      <c r="F22" s="19"/>
      <c r="G22" s="9"/>
    </row>
    <row r="23" spans="1:7" x14ac:dyDescent="0.35">
      <c r="A23" s="8" t="s">
        <v>146</v>
      </c>
      <c r="B23" s="17" t="s">
        <v>170</v>
      </c>
      <c r="C23" s="21"/>
      <c r="D23" s="21">
        <v>45</v>
      </c>
      <c r="E23" s="19"/>
      <c r="F23" s="19"/>
      <c r="G23" s="9"/>
    </row>
    <row r="24" spans="1:7" x14ac:dyDescent="0.35">
      <c r="A24" s="8" t="s">
        <v>147</v>
      </c>
      <c r="B24" s="17" t="s">
        <v>168</v>
      </c>
      <c r="C24" s="21"/>
      <c r="D24" s="21">
        <v>6</v>
      </c>
      <c r="E24" s="19"/>
      <c r="F24" s="19"/>
      <c r="G24" s="9"/>
    </row>
    <row r="25" spans="1:7" x14ac:dyDescent="0.35">
      <c r="A25" s="157" t="s">
        <v>171</v>
      </c>
      <c r="B25" s="158"/>
      <c r="C25" s="158"/>
      <c r="D25" s="158"/>
      <c r="E25" s="158"/>
      <c r="F25" s="158"/>
      <c r="G25" s="159"/>
    </row>
    <row r="26" spans="1:7" x14ac:dyDescent="0.35">
      <c r="A26" s="172" t="s">
        <v>163</v>
      </c>
      <c r="B26" s="173"/>
      <c r="C26" s="173"/>
      <c r="D26" s="173"/>
      <c r="E26" s="173"/>
      <c r="F26" s="173"/>
      <c r="G26" s="174"/>
    </row>
    <row r="27" spans="1:7" ht="29" x14ac:dyDescent="0.35">
      <c r="A27" s="8"/>
      <c r="B27" s="17" t="s">
        <v>172</v>
      </c>
      <c r="C27" s="21"/>
      <c r="D27" s="21">
        <v>16</v>
      </c>
      <c r="E27" s="19"/>
      <c r="F27" s="19"/>
      <c r="G27" s="9"/>
    </row>
    <row r="28" spans="1:7" x14ac:dyDescent="0.35">
      <c r="A28" s="8"/>
      <c r="B28" s="17" t="s">
        <v>165</v>
      </c>
      <c r="C28" s="21"/>
      <c r="D28" s="21">
        <v>33</v>
      </c>
      <c r="E28" s="19"/>
      <c r="F28" s="19"/>
      <c r="G28" s="9"/>
    </row>
    <row r="29" spans="1:7" x14ac:dyDescent="0.35">
      <c r="A29" s="8"/>
      <c r="B29" s="17" t="s">
        <v>166</v>
      </c>
      <c r="C29" s="21"/>
      <c r="D29" s="21">
        <v>33</v>
      </c>
      <c r="E29" s="19"/>
      <c r="F29" s="19"/>
      <c r="G29" s="9"/>
    </row>
    <row r="30" spans="1:7" x14ac:dyDescent="0.35">
      <c r="A30" s="8"/>
      <c r="B30" s="17" t="s">
        <v>167</v>
      </c>
      <c r="C30" s="21"/>
      <c r="D30" s="21">
        <v>17</v>
      </c>
      <c r="E30" s="19"/>
      <c r="F30" s="19"/>
      <c r="G30" s="9"/>
    </row>
    <row r="31" spans="1:7" x14ac:dyDescent="0.35">
      <c r="A31" s="8"/>
      <c r="B31" s="17" t="s">
        <v>173</v>
      </c>
      <c r="C31" s="21"/>
      <c r="D31" s="21">
        <v>9</v>
      </c>
      <c r="E31" s="19"/>
      <c r="F31" s="19"/>
      <c r="G31" s="9"/>
    </row>
    <row r="32" spans="1:7" x14ac:dyDescent="0.35">
      <c r="A32" s="175" t="s">
        <v>169</v>
      </c>
      <c r="B32" s="176"/>
      <c r="C32" s="176"/>
      <c r="D32" s="176"/>
      <c r="E32" s="176"/>
      <c r="F32" s="176"/>
      <c r="G32" s="177"/>
    </row>
    <row r="33" spans="1:7" ht="29" x14ac:dyDescent="0.35">
      <c r="A33" s="8"/>
      <c r="B33" s="17" t="s">
        <v>172</v>
      </c>
      <c r="C33" s="21"/>
      <c r="D33" s="21">
        <v>20</v>
      </c>
      <c r="E33" s="19"/>
      <c r="F33" s="19"/>
      <c r="G33" s="9"/>
    </row>
    <row r="34" spans="1:7" x14ac:dyDescent="0.35">
      <c r="A34" s="8"/>
      <c r="B34" s="17" t="s">
        <v>174</v>
      </c>
      <c r="C34" s="21"/>
      <c r="D34" s="21">
        <v>11</v>
      </c>
      <c r="E34" s="19"/>
      <c r="F34" s="19"/>
      <c r="G34" s="9"/>
    </row>
    <row r="35" spans="1:7" x14ac:dyDescent="0.35">
      <c r="A35" s="8"/>
      <c r="B35" s="17" t="s">
        <v>175</v>
      </c>
      <c r="C35" s="21"/>
      <c r="D35" s="21">
        <v>11</v>
      </c>
      <c r="E35" s="19"/>
      <c r="F35" s="19"/>
      <c r="G35" s="9"/>
    </row>
    <row r="36" spans="1:7" x14ac:dyDescent="0.35">
      <c r="A36" s="8"/>
      <c r="B36" s="17" t="s">
        <v>176</v>
      </c>
      <c r="C36" s="21"/>
      <c r="D36" s="21">
        <v>21</v>
      </c>
      <c r="E36" s="19"/>
      <c r="F36" s="19"/>
      <c r="G36" s="9"/>
    </row>
    <row r="37" spans="1:7" x14ac:dyDescent="0.35">
      <c r="A37" s="8"/>
      <c r="B37" s="17" t="s">
        <v>173</v>
      </c>
      <c r="C37" s="21"/>
      <c r="D37" s="21">
        <v>11</v>
      </c>
      <c r="E37" s="19"/>
      <c r="F37" s="19"/>
      <c r="G37" s="9"/>
    </row>
    <row r="38" spans="1:7" ht="29" x14ac:dyDescent="0.35">
      <c r="A38" s="8"/>
      <c r="B38" s="17" t="s">
        <v>177</v>
      </c>
      <c r="C38" s="21"/>
      <c r="D38" s="21">
        <v>1</v>
      </c>
      <c r="E38" s="19"/>
      <c r="F38" s="19"/>
      <c r="G38" s="9"/>
    </row>
    <row r="39" spans="1:7" x14ac:dyDescent="0.35">
      <c r="A39" s="157" t="s">
        <v>178</v>
      </c>
      <c r="B39" s="158"/>
      <c r="C39" s="158"/>
      <c r="D39" s="158"/>
      <c r="E39" s="158"/>
      <c r="F39" s="158"/>
      <c r="G39" s="159"/>
    </row>
    <row r="40" spans="1:7" x14ac:dyDescent="0.35">
      <c r="A40" s="172" t="s">
        <v>163</v>
      </c>
      <c r="B40" s="173"/>
      <c r="C40" s="173"/>
      <c r="D40" s="173"/>
      <c r="E40" s="173"/>
      <c r="F40" s="173"/>
      <c r="G40" s="174"/>
    </row>
    <row r="41" spans="1:7" x14ac:dyDescent="0.35">
      <c r="A41" s="8"/>
      <c r="B41" s="17" t="s">
        <v>179</v>
      </c>
      <c r="C41" s="21"/>
      <c r="D41" s="21">
        <v>4</v>
      </c>
      <c r="E41" s="19"/>
      <c r="F41" s="19"/>
      <c r="G41" s="9"/>
    </row>
    <row r="42" spans="1:7" x14ac:dyDescent="0.35">
      <c r="A42" s="8"/>
      <c r="B42" s="17" t="s">
        <v>165</v>
      </c>
      <c r="C42" s="21"/>
      <c r="D42" s="21">
        <v>7</v>
      </c>
      <c r="E42" s="19"/>
      <c r="F42" s="19"/>
      <c r="G42" s="9"/>
    </row>
    <row r="43" spans="1:7" x14ac:dyDescent="0.35">
      <c r="A43" s="8"/>
      <c r="B43" s="17" t="s">
        <v>166</v>
      </c>
      <c r="C43" s="21"/>
      <c r="D43" s="21">
        <v>7</v>
      </c>
      <c r="E43" s="19"/>
      <c r="F43" s="19"/>
      <c r="G43" s="9"/>
    </row>
    <row r="44" spans="1:7" x14ac:dyDescent="0.35">
      <c r="A44" s="8"/>
      <c r="B44" s="17" t="s">
        <v>180</v>
      </c>
      <c r="C44" s="21"/>
      <c r="D44" s="21">
        <v>16</v>
      </c>
      <c r="E44" s="19"/>
      <c r="F44" s="19"/>
      <c r="G44" s="9"/>
    </row>
    <row r="45" spans="1:7" x14ac:dyDescent="0.35">
      <c r="A45" s="8"/>
      <c r="B45" s="17" t="s">
        <v>181</v>
      </c>
      <c r="C45" s="21"/>
      <c r="D45" s="21">
        <v>31</v>
      </c>
      <c r="E45" s="19"/>
      <c r="F45" s="19"/>
      <c r="G45" s="9"/>
    </row>
    <row r="46" spans="1:7" x14ac:dyDescent="0.35">
      <c r="A46" s="8"/>
      <c r="B46" s="17" t="s">
        <v>173</v>
      </c>
      <c r="C46" s="21"/>
      <c r="D46" s="21">
        <v>7</v>
      </c>
      <c r="E46" s="19"/>
      <c r="F46" s="19"/>
      <c r="G46" s="9"/>
    </row>
    <row r="47" spans="1:7" x14ac:dyDescent="0.35">
      <c r="A47" s="172" t="s">
        <v>169</v>
      </c>
      <c r="B47" s="173"/>
      <c r="C47" s="173"/>
      <c r="D47" s="173"/>
      <c r="E47" s="173"/>
      <c r="F47" s="173"/>
      <c r="G47" s="174"/>
    </row>
    <row r="48" spans="1:7" x14ac:dyDescent="0.35">
      <c r="A48" s="8"/>
      <c r="B48" s="17" t="s">
        <v>179</v>
      </c>
      <c r="C48" s="21"/>
      <c r="D48" s="21">
        <v>4</v>
      </c>
      <c r="E48" s="19"/>
      <c r="F48" s="19"/>
      <c r="G48" s="9"/>
    </row>
    <row r="49" spans="1:7" x14ac:dyDescent="0.35">
      <c r="A49" s="8"/>
      <c r="B49" s="17" t="s">
        <v>182</v>
      </c>
      <c r="C49" s="21"/>
      <c r="D49" s="21">
        <v>5</v>
      </c>
      <c r="E49" s="19"/>
      <c r="F49" s="19"/>
      <c r="G49" s="9"/>
    </row>
    <row r="50" spans="1:7" x14ac:dyDescent="0.35">
      <c r="A50" s="8"/>
      <c r="B50" s="17" t="s">
        <v>176</v>
      </c>
      <c r="C50" s="21"/>
      <c r="D50" s="21">
        <v>9</v>
      </c>
      <c r="E50" s="19"/>
      <c r="F50" s="19"/>
      <c r="G50" s="9"/>
    </row>
    <row r="51" spans="1:7" x14ac:dyDescent="0.35">
      <c r="A51" s="8"/>
      <c r="B51" s="17" t="s">
        <v>183</v>
      </c>
      <c r="C51" s="21"/>
      <c r="D51" s="21">
        <v>9</v>
      </c>
      <c r="E51" s="19"/>
      <c r="F51" s="19"/>
      <c r="G51" s="9"/>
    </row>
    <row r="52" spans="1:7" x14ac:dyDescent="0.35">
      <c r="A52" s="8"/>
      <c r="B52" s="17" t="s">
        <v>184</v>
      </c>
      <c r="C52" s="21"/>
      <c r="D52" s="21">
        <v>17</v>
      </c>
      <c r="E52" s="19"/>
      <c r="F52" s="19"/>
      <c r="G52" s="9"/>
    </row>
    <row r="53" spans="1:7" x14ac:dyDescent="0.35">
      <c r="A53" s="8"/>
      <c r="B53" s="17" t="s">
        <v>173</v>
      </c>
      <c r="C53" s="21"/>
      <c r="D53" s="21">
        <v>9</v>
      </c>
      <c r="E53" s="19"/>
      <c r="F53" s="19"/>
      <c r="G53" s="9"/>
    </row>
    <row r="54" spans="1:7" x14ac:dyDescent="0.35">
      <c r="A54" s="157" t="s">
        <v>185</v>
      </c>
      <c r="B54" s="158"/>
      <c r="C54" s="158"/>
      <c r="D54" s="158"/>
      <c r="E54" s="158"/>
      <c r="F54" s="158"/>
      <c r="G54" s="159"/>
    </row>
    <row r="55" spans="1:7" x14ac:dyDescent="0.35">
      <c r="A55" s="8"/>
      <c r="B55" s="17" t="s">
        <v>186</v>
      </c>
      <c r="C55" s="21"/>
      <c r="D55" s="21">
        <v>4</v>
      </c>
      <c r="E55" s="19"/>
      <c r="F55" s="19"/>
      <c r="G55" s="9"/>
    </row>
    <row r="56" spans="1:7" x14ac:dyDescent="0.35">
      <c r="A56" s="8"/>
      <c r="B56" s="17" t="s">
        <v>165</v>
      </c>
      <c r="C56" s="21"/>
      <c r="D56" s="21">
        <v>9</v>
      </c>
      <c r="E56" s="19"/>
      <c r="F56" s="19"/>
      <c r="G56" s="9"/>
    </row>
    <row r="57" spans="1:7" x14ac:dyDescent="0.35">
      <c r="A57" s="8"/>
      <c r="B57" s="17" t="s">
        <v>166</v>
      </c>
      <c r="C57" s="21"/>
      <c r="D57" s="21">
        <v>9</v>
      </c>
      <c r="E57" s="19"/>
      <c r="F57" s="19"/>
      <c r="G57" s="9"/>
    </row>
    <row r="58" spans="1:7" x14ac:dyDescent="0.35">
      <c r="A58" s="8"/>
      <c r="B58" s="17" t="s">
        <v>187</v>
      </c>
      <c r="C58" s="21"/>
      <c r="D58" s="21">
        <v>4</v>
      </c>
      <c r="E58" s="19"/>
      <c r="F58" s="19"/>
      <c r="G58" s="9"/>
    </row>
    <row r="59" spans="1:7" x14ac:dyDescent="0.35">
      <c r="A59" s="8"/>
      <c r="B59" s="17" t="s">
        <v>188</v>
      </c>
      <c r="C59" s="21"/>
      <c r="D59" s="21">
        <v>5</v>
      </c>
      <c r="E59" s="19"/>
      <c r="F59" s="19"/>
      <c r="G59" s="9"/>
    </row>
    <row r="60" spans="1:7" x14ac:dyDescent="0.35">
      <c r="A60" s="8"/>
      <c r="B60" s="17" t="s">
        <v>189</v>
      </c>
      <c r="C60" s="21"/>
      <c r="D60" s="21">
        <v>4</v>
      </c>
      <c r="E60" s="19"/>
      <c r="F60" s="19"/>
      <c r="G60" s="9"/>
    </row>
    <row r="61" spans="1:7" x14ac:dyDescent="0.35">
      <c r="A61" s="157" t="s">
        <v>190</v>
      </c>
      <c r="B61" s="158"/>
      <c r="C61" s="158"/>
      <c r="D61" s="158"/>
      <c r="E61" s="158"/>
      <c r="F61" s="158"/>
      <c r="G61" s="159"/>
    </row>
    <row r="62" spans="1:7" x14ac:dyDescent="0.35">
      <c r="A62" s="8"/>
      <c r="B62" s="17" t="s">
        <v>191</v>
      </c>
      <c r="C62" s="21"/>
      <c r="D62" s="21">
        <v>2</v>
      </c>
      <c r="E62" s="19"/>
      <c r="F62" s="19"/>
      <c r="G62" s="9"/>
    </row>
    <row r="63" spans="1:7" ht="29" x14ac:dyDescent="0.35">
      <c r="A63" s="8"/>
      <c r="B63" s="17" t="s">
        <v>192</v>
      </c>
      <c r="C63" s="21"/>
      <c r="D63" s="21">
        <v>6</v>
      </c>
      <c r="E63" s="19"/>
      <c r="F63" s="19"/>
      <c r="G63" s="9"/>
    </row>
    <row r="64" spans="1:7" x14ac:dyDescent="0.35">
      <c r="A64" s="157" t="s">
        <v>193</v>
      </c>
      <c r="B64" s="158"/>
      <c r="C64" s="158"/>
      <c r="D64" s="158"/>
      <c r="E64" s="158"/>
      <c r="F64" s="158"/>
      <c r="G64" s="159"/>
    </row>
    <row r="65" spans="1:7" x14ac:dyDescent="0.35">
      <c r="A65" s="8"/>
      <c r="B65" s="17" t="s">
        <v>194</v>
      </c>
      <c r="C65" s="21"/>
      <c r="D65" s="21">
        <v>2</v>
      </c>
      <c r="E65" s="19"/>
      <c r="F65" s="19"/>
      <c r="G65" s="9"/>
    </row>
    <row r="66" spans="1:7" x14ac:dyDescent="0.35">
      <c r="A66" s="8"/>
      <c r="B66" s="17" t="s">
        <v>195</v>
      </c>
      <c r="C66" s="21"/>
      <c r="D66" s="21">
        <v>2</v>
      </c>
      <c r="E66" s="19"/>
      <c r="F66" s="19"/>
      <c r="G66" s="9"/>
    </row>
    <row r="67" spans="1:7" x14ac:dyDescent="0.35">
      <c r="A67" s="8"/>
      <c r="B67" s="17" t="s">
        <v>196</v>
      </c>
      <c r="C67" s="21"/>
      <c r="D67" s="21">
        <v>2</v>
      </c>
      <c r="E67" s="19"/>
      <c r="F67" s="19"/>
      <c r="G67" s="9"/>
    </row>
    <row r="68" spans="1:7" x14ac:dyDescent="0.35">
      <c r="A68" s="8"/>
      <c r="B68" s="17" t="s">
        <v>186</v>
      </c>
      <c r="C68" s="21"/>
      <c r="D68" s="21">
        <v>2</v>
      </c>
      <c r="E68" s="19"/>
      <c r="F68" s="19"/>
      <c r="G68" s="9"/>
    </row>
    <row r="69" spans="1:7" x14ac:dyDescent="0.35">
      <c r="A69" s="8"/>
      <c r="B69" s="17" t="s">
        <v>197</v>
      </c>
      <c r="C69" s="21"/>
      <c r="D69" s="21">
        <v>4</v>
      </c>
      <c r="E69" s="19"/>
      <c r="F69" s="19"/>
      <c r="G69" s="9"/>
    </row>
    <row r="70" spans="1:7" x14ac:dyDescent="0.35">
      <c r="A70" s="8"/>
      <c r="B70" s="17" t="s">
        <v>188</v>
      </c>
      <c r="C70" s="21"/>
      <c r="D70" s="21">
        <v>2</v>
      </c>
      <c r="E70" s="19"/>
      <c r="F70" s="19"/>
      <c r="G70" s="9"/>
    </row>
    <row r="71" spans="1:7" x14ac:dyDescent="0.35">
      <c r="A71" s="8"/>
      <c r="B71" s="17" t="s">
        <v>189</v>
      </c>
      <c r="C71" s="21"/>
      <c r="D71" s="21">
        <v>2</v>
      </c>
      <c r="E71" s="19"/>
      <c r="F71" s="19"/>
      <c r="G71" s="9"/>
    </row>
    <row r="72" spans="1:7" x14ac:dyDescent="0.35">
      <c r="A72" s="157" t="s">
        <v>198</v>
      </c>
      <c r="B72" s="158"/>
      <c r="C72" s="158"/>
      <c r="D72" s="158"/>
      <c r="E72" s="158"/>
      <c r="F72" s="158"/>
      <c r="G72" s="159"/>
    </row>
    <row r="73" spans="1:7" ht="29" x14ac:dyDescent="0.35">
      <c r="A73" s="8"/>
      <c r="B73" s="17" t="s">
        <v>172</v>
      </c>
      <c r="C73" s="21"/>
      <c r="D73" s="21">
        <v>2</v>
      </c>
      <c r="E73" s="19"/>
      <c r="F73" s="19"/>
      <c r="G73" s="9"/>
    </row>
    <row r="74" spans="1:7" x14ac:dyDescent="0.35">
      <c r="A74" s="8"/>
      <c r="B74" s="17" t="s">
        <v>165</v>
      </c>
      <c r="C74" s="21"/>
      <c r="D74" s="21">
        <v>5</v>
      </c>
      <c r="E74" s="19"/>
      <c r="F74" s="19"/>
      <c r="G74" s="9"/>
    </row>
    <row r="75" spans="1:7" x14ac:dyDescent="0.35">
      <c r="A75" s="8"/>
      <c r="B75" s="17" t="s">
        <v>166</v>
      </c>
      <c r="C75" s="21"/>
      <c r="D75" s="21">
        <v>5</v>
      </c>
      <c r="E75" s="19"/>
      <c r="F75" s="19"/>
      <c r="G75" s="9"/>
    </row>
    <row r="76" spans="1:7" x14ac:dyDescent="0.35">
      <c r="A76" s="8"/>
      <c r="B76" s="17" t="s">
        <v>199</v>
      </c>
      <c r="C76" s="21"/>
      <c r="D76" s="21">
        <v>2</v>
      </c>
      <c r="E76" s="19"/>
      <c r="F76" s="19"/>
      <c r="G76" s="9"/>
    </row>
    <row r="77" spans="1:7" x14ac:dyDescent="0.35">
      <c r="A77" s="8"/>
      <c r="B77" s="17" t="s">
        <v>181</v>
      </c>
      <c r="C77" s="21"/>
      <c r="D77" s="21">
        <v>33</v>
      </c>
      <c r="E77" s="19"/>
      <c r="F77" s="19"/>
      <c r="G77" s="9"/>
    </row>
    <row r="78" spans="1:7" x14ac:dyDescent="0.35">
      <c r="A78" s="8"/>
      <c r="B78" s="17" t="s">
        <v>200</v>
      </c>
      <c r="C78" s="21"/>
      <c r="D78" s="21">
        <v>11</v>
      </c>
      <c r="E78" s="19"/>
      <c r="F78" s="19"/>
      <c r="G78" s="9"/>
    </row>
    <row r="79" spans="1:7" x14ac:dyDescent="0.35">
      <c r="A79" s="8"/>
      <c r="B79" s="17" t="s">
        <v>151</v>
      </c>
      <c r="C79" s="21"/>
      <c r="D79" s="21">
        <v>82</v>
      </c>
      <c r="E79" s="19"/>
      <c r="F79" s="19"/>
      <c r="G79" s="9"/>
    </row>
    <row r="80" spans="1:7" x14ac:dyDescent="0.35">
      <c r="A80" s="8"/>
      <c r="B80" s="17" t="s">
        <v>201</v>
      </c>
      <c r="C80" s="21" t="s">
        <v>160</v>
      </c>
      <c r="D80" s="21">
        <v>6</v>
      </c>
      <c r="E80" s="19"/>
      <c r="F80" s="19"/>
      <c r="G80" s="9"/>
    </row>
    <row r="81" spans="1:7" x14ac:dyDescent="0.35">
      <c r="A81" s="8"/>
      <c r="B81" s="17" t="s">
        <v>173</v>
      </c>
      <c r="C81" s="21"/>
      <c r="D81" s="21">
        <v>3</v>
      </c>
      <c r="E81" s="19"/>
      <c r="F81" s="19"/>
      <c r="G81" s="9"/>
    </row>
    <row r="82" spans="1:7" x14ac:dyDescent="0.35">
      <c r="A82" s="157" t="s">
        <v>202</v>
      </c>
      <c r="B82" s="158"/>
      <c r="C82" s="158"/>
      <c r="D82" s="158"/>
      <c r="E82" s="158"/>
      <c r="F82" s="158"/>
      <c r="G82" s="159"/>
    </row>
    <row r="83" spans="1:7" ht="29" x14ac:dyDescent="0.35">
      <c r="A83" s="8"/>
      <c r="B83" s="17" t="s">
        <v>203</v>
      </c>
      <c r="C83" s="21"/>
      <c r="D83" s="21">
        <v>3</v>
      </c>
      <c r="E83" s="19"/>
      <c r="F83" s="19"/>
      <c r="G83" s="9"/>
    </row>
    <row r="84" spans="1:7" x14ac:dyDescent="0.35">
      <c r="A84" s="8"/>
      <c r="B84" s="17" t="s">
        <v>204</v>
      </c>
      <c r="C84" s="21"/>
      <c r="D84" s="21">
        <v>2</v>
      </c>
      <c r="E84" s="19"/>
      <c r="F84" s="19"/>
      <c r="G84" s="9"/>
    </row>
    <row r="85" spans="1:7" x14ac:dyDescent="0.35">
      <c r="A85" s="8"/>
      <c r="B85" s="17" t="s">
        <v>205</v>
      </c>
      <c r="C85" s="21"/>
      <c r="D85" s="21">
        <v>2</v>
      </c>
      <c r="E85" s="19"/>
      <c r="F85" s="19"/>
      <c r="G85" s="9"/>
    </row>
    <row r="86" spans="1:7" x14ac:dyDescent="0.35">
      <c r="A86" s="8"/>
      <c r="B86" s="17" t="s">
        <v>206</v>
      </c>
      <c r="C86" s="21"/>
      <c r="D86" s="21">
        <v>2</v>
      </c>
      <c r="E86" s="19"/>
      <c r="F86" s="19"/>
      <c r="G86" s="9"/>
    </row>
    <row r="87" spans="1:7" x14ac:dyDescent="0.35">
      <c r="A87" s="8"/>
      <c r="B87" s="17" t="s">
        <v>207</v>
      </c>
      <c r="C87" s="21"/>
      <c r="D87" s="21">
        <v>2</v>
      </c>
      <c r="E87" s="19"/>
      <c r="F87" s="19"/>
      <c r="G87" s="9"/>
    </row>
    <row r="88" spans="1:7" x14ac:dyDescent="0.35">
      <c r="A88" s="8"/>
      <c r="B88" s="17" t="s">
        <v>208</v>
      </c>
      <c r="C88" s="21"/>
      <c r="D88" s="21">
        <v>2</v>
      </c>
      <c r="E88" s="19"/>
      <c r="F88" s="19"/>
      <c r="G88" s="9"/>
    </row>
    <row r="89" spans="1:7" x14ac:dyDescent="0.35">
      <c r="A89" s="8"/>
      <c r="B89" s="17" t="s">
        <v>209</v>
      </c>
      <c r="C89" s="21"/>
      <c r="D89" s="21">
        <v>2</v>
      </c>
      <c r="E89" s="19"/>
      <c r="F89" s="19"/>
      <c r="G89" s="9"/>
    </row>
    <row r="90" spans="1:7" x14ac:dyDescent="0.35">
      <c r="A90" s="8"/>
      <c r="B90" s="17" t="s">
        <v>210</v>
      </c>
      <c r="C90" s="21"/>
      <c r="D90" s="21">
        <v>0</v>
      </c>
      <c r="E90" s="19"/>
      <c r="F90" s="19"/>
      <c r="G90" s="9"/>
    </row>
    <row r="91" spans="1:7" x14ac:dyDescent="0.35">
      <c r="A91" s="8"/>
      <c r="B91" s="17" t="s">
        <v>211</v>
      </c>
      <c r="C91" s="21"/>
      <c r="D91" s="21">
        <v>0</v>
      </c>
      <c r="E91" s="19"/>
      <c r="F91" s="19"/>
      <c r="G91" s="9"/>
    </row>
    <row r="92" spans="1:7" x14ac:dyDescent="0.35">
      <c r="A92" s="8"/>
      <c r="B92" s="17" t="s">
        <v>212</v>
      </c>
      <c r="C92" s="21"/>
      <c r="D92" s="21">
        <v>0</v>
      </c>
      <c r="E92" s="19"/>
      <c r="F92" s="19"/>
      <c r="G92" s="9"/>
    </row>
    <row r="93" spans="1:7" x14ac:dyDescent="0.35">
      <c r="A93" s="157" t="s">
        <v>213</v>
      </c>
      <c r="B93" s="158"/>
      <c r="C93" s="158"/>
      <c r="D93" s="158"/>
      <c r="E93" s="158"/>
      <c r="F93" s="158"/>
      <c r="G93" s="159"/>
    </row>
    <row r="94" spans="1:7" x14ac:dyDescent="0.35">
      <c r="A94" s="8"/>
      <c r="B94" s="17" t="s">
        <v>214</v>
      </c>
      <c r="C94" s="21"/>
      <c r="D94" s="21">
        <v>25</v>
      </c>
      <c r="E94" s="19"/>
      <c r="F94" s="19"/>
      <c r="G94" s="9"/>
    </row>
    <row r="95" spans="1:7" x14ac:dyDescent="0.35">
      <c r="A95" s="8"/>
      <c r="B95" s="17" t="s">
        <v>215</v>
      </c>
      <c r="C95" s="21"/>
      <c r="D95" s="21">
        <v>25</v>
      </c>
      <c r="E95" s="19"/>
      <c r="F95" s="19"/>
      <c r="G95" s="9"/>
    </row>
    <row r="96" spans="1:7" x14ac:dyDescent="0.35">
      <c r="A96" s="8"/>
      <c r="B96" s="17" t="s">
        <v>216</v>
      </c>
      <c r="C96" s="21"/>
      <c r="D96" s="21">
        <v>49</v>
      </c>
      <c r="E96" s="19"/>
      <c r="F96" s="19"/>
      <c r="G96" s="9"/>
    </row>
    <row r="97" spans="1:7" x14ac:dyDescent="0.35">
      <c r="A97" s="8"/>
      <c r="B97" s="17" t="s">
        <v>217</v>
      </c>
      <c r="C97" s="21"/>
      <c r="D97" s="21">
        <v>13</v>
      </c>
      <c r="E97" s="19"/>
      <c r="F97" s="19"/>
      <c r="G97" s="9"/>
    </row>
    <row r="98" spans="1:7" x14ac:dyDescent="0.35">
      <c r="A98" s="8"/>
      <c r="B98" s="17" t="s">
        <v>218</v>
      </c>
      <c r="C98" s="21"/>
      <c r="D98" s="21">
        <v>13</v>
      </c>
      <c r="E98" s="19"/>
      <c r="F98" s="19"/>
      <c r="G98" s="9"/>
    </row>
    <row r="99" spans="1:7" x14ac:dyDescent="0.35">
      <c r="A99" s="8"/>
      <c r="B99" s="17" t="s">
        <v>219</v>
      </c>
      <c r="C99" s="21"/>
      <c r="D99" s="21">
        <v>37</v>
      </c>
      <c r="E99" s="19"/>
      <c r="F99" s="19"/>
      <c r="G99" s="9"/>
    </row>
    <row r="100" spans="1:7" x14ac:dyDescent="0.35">
      <c r="A100" s="8"/>
      <c r="B100" s="17" t="s">
        <v>220</v>
      </c>
      <c r="C100" s="21"/>
      <c r="D100" s="21">
        <v>13</v>
      </c>
      <c r="E100" s="19"/>
      <c r="F100" s="19"/>
      <c r="G100" s="9"/>
    </row>
    <row r="101" spans="1:7" x14ac:dyDescent="0.35">
      <c r="A101" s="8"/>
      <c r="B101" s="17" t="s">
        <v>221</v>
      </c>
      <c r="C101" s="21"/>
      <c r="D101" s="21">
        <v>25</v>
      </c>
      <c r="E101" s="19"/>
      <c r="F101" s="19"/>
      <c r="G101" s="9"/>
    </row>
    <row r="102" spans="1:7" x14ac:dyDescent="0.35">
      <c r="A102" s="8"/>
      <c r="B102" s="17" t="s">
        <v>222</v>
      </c>
      <c r="C102" s="21"/>
      <c r="D102" s="21">
        <v>74</v>
      </c>
      <c r="E102" s="19"/>
      <c r="F102" s="19"/>
      <c r="G102" s="9"/>
    </row>
    <row r="103" spans="1:7" x14ac:dyDescent="0.35">
      <c r="A103" s="157" t="s">
        <v>223</v>
      </c>
      <c r="B103" s="158"/>
      <c r="C103" s="158"/>
      <c r="D103" s="158"/>
      <c r="E103" s="158"/>
      <c r="F103" s="158"/>
      <c r="G103" s="159"/>
    </row>
    <row r="104" spans="1:7" x14ac:dyDescent="0.35">
      <c r="A104" s="8"/>
      <c r="B104" s="17" t="s">
        <v>224</v>
      </c>
      <c r="C104" s="21"/>
      <c r="D104" s="21">
        <v>3</v>
      </c>
      <c r="E104" s="19"/>
      <c r="F104" s="19"/>
      <c r="G104" s="9"/>
    </row>
    <row r="105" spans="1:7" x14ac:dyDescent="0.35">
      <c r="A105" s="8"/>
      <c r="B105" s="17" t="s">
        <v>215</v>
      </c>
      <c r="C105" s="21"/>
      <c r="D105" s="21">
        <v>5</v>
      </c>
      <c r="E105" s="19"/>
      <c r="F105" s="19"/>
      <c r="G105" s="9"/>
    </row>
    <row r="106" spans="1:7" x14ac:dyDescent="0.35">
      <c r="A106" s="8"/>
      <c r="B106" s="17" t="s">
        <v>217</v>
      </c>
      <c r="C106" s="21"/>
      <c r="D106" s="21">
        <v>5</v>
      </c>
      <c r="E106" s="19"/>
      <c r="F106" s="19"/>
      <c r="G106" s="9"/>
    </row>
    <row r="107" spans="1:7" x14ac:dyDescent="0.35">
      <c r="A107" s="8"/>
      <c r="B107" s="17" t="s">
        <v>225</v>
      </c>
      <c r="C107" s="21"/>
      <c r="D107" s="21">
        <v>5</v>
      </c>
      <c r="E107" s="19"/>
      <c r="F107" s="19"/>
      <c r="G107" s="9"/>
    </row>
    <row r="108" spans="1:7" x14ac:dyDescent="0.35">
      <c r="A108" s="8"/>
      <c r="B108" s="17" t="s">
        <v>220</v>
      </c>
      <c r="C108" s="21"/>
      <c r="D108" s="21">
        <v>5</v>
      </c>
      <c r="E108" s="19"/>
      <c r="F108" s="19"/>
      <c r="G108" s="9"/>
    </row>
    <row r="109" spans="1:7" x14ac:dyDescent="0.35">
      <c r="A109" s="8"/>
      <c r="B109" s="17" t="s">
        <v>226</v>
      </c>
      <c r="C109" s="21"/>
      <c r="D109" s="21">
        <v>5</v>
      </c>
      <c r="E109" s="19"/>
      <c r="F109" s="19"/>
      <c r="G109" s="9"/>
    </row>
    <row r="110" spans="1:7" x14ac:dyDescent="0.35">
      <c r="A110" s="8"/>
      <c r="B110" s="17" t="s">
        <v>227</v>
      </c>
      <c r="C110" s="21"/>
      <c r="D110" s="21">
        <v>9</v>
      </c>
      <c r="E110" s="19"/>
      <c r="F110" s="19"/>
      <c r="G110" s="9"/>
    </row>
    <row r="111" spans="1:7" x14ac:dyDescent="0.35">
      <c r="A111" s="8"/>
      <c r="B111" s="17" t="s">
        <v>228</v>
      </c>
      <c r="C111" s="21"/>
      <c r="D111" s="21">
        <v>13</v>
      </c>
      <c r="E111" s="19"/>
      <c r="F111" s="19"/>
      <c r="G111" s="9"/>
    </row>
    <row r="112" spans="1:7" x14ac:dyDescent="0.35">
      <c r="A112" s="8"/>
      <c r="B112" s="17" t="s">
        <v>229</v>
      </c>
      <c r="C112" s="21"/>
      <c r="D112" s="21">
        <v>17</v>
      </c>
      <c r="E112" s="19"/>
      <c r="F112" s="19"/>
      <c r="G112" s="9"/>
    </row>
    <row r="113" spans="1:7" x14ac:dyDescent="0.35">
      <c r="A113" s="8"/>
      <c r="B113" s="17" t="s">
        <v>230</v>
      </c>
      <c r="C113" s="21"/>
      <c r="D113" s="21">
        <v>9</v>
      </c>
      <c r="E113" s="19"/>
      <c r="F113" s="19"/>
      <c r="G113" s="9"/>
    </row>
    <row r="114" spans="1:7" x14ac:dyDescent="0.35">
      <c r="A114" s="8"/>
      <c r="B114" s="17" t="s">
        <v>222</v>
      </c>
      <c r="C114" s="21"/>
      <c r="D114" s="21">
        <v>25</v>
      </c>
      <c r="E114" s="19"/>
      <c r="F114" s="19"/>
      <c r="G114" s="9"/>
    </row>
    <row r="115" spans="1:7" x14ac:dyDescent="0.35">
      <c r="A115" s="157" t="s">
        <v>231</v>
      </c>
      <c r="B115" s="158"/>
      <c r="C115" s="158"/>
      <c r="D115" s="158"/>
      <c r="E115" s="158"/>
      <c r="F115" s="158"/>
      <c r="G115" s="159"/>
    </row>
    <row r="116" spans="1:7" x14ac:dyDescent="0.35">
      <c r="A116" s="8"/>
      <c r="B116" s="17" t="s">
        <v>232</v>
      </c>
      <c r="C116" s="21"/>
      <c r="D116" s="21">
        <v>33</v>
      </c>
      <c r="E116" s="19"/>
      <c r="F116" s="19"/>
      <c r="G116" s="9"/>
    </row>
    <row r="117" spans="1:7" x14ac:dyDescent="0.35">
      <c r="A117" s="8"/>
      <c r="B117" s="17" t="s">
        <v>215</v>
      </c>
      <c r="C117" s="21"/>
      <c r="D117" s="21">
        <v>17</v>
      </c>
      <c r="E117" s="19"/>
      <c r="F117" s="19"/>
      <c r="G117" s="9"/>
    </row>
    <row r="118" spans="1:7" x14ac:dyDescent="0.35">
      <c r="A118" s="8"/>
      <c r="B118" s="17" t="s">
        <v>233</v>
      </c>
      <c r="C118" s="21"/>
      <c r="D118" s="21">
        <v>17</v>
      </c>
      <c r="E118" s="19"/>
      <c r="F118" s="19"/>
      <c r="G118" s="9"/>
    </row>
    <row r="119" spans="1:7" x14ac:dyDescent="0.35">
      <c r="A119" s="8"/>
      <c r="B119" s="17" t="s">
        <v>221</v>
      </c>
      <c r="C119" s="21"/>
      <c r="D119" s="21">
        <v>33</v>
      </c>
      <c r="E119" s="19"/>
      <c r="F119" s="19"/>
      <c r="G119" s="9"/>
    </row>
    <row r="120" spans="1:7" x14ac:dyDescent="0.35">
      <c r="A120" s="8"/>
      <c r="B120" s="17" t="s">
        <v>234</v>
      </c>
      <c r="C120" s="21"/>
      <c r="D120" s="21">
        <v>17</v>
      </c>
      <c r="E120" s="19"/>
      <c r="F120" s="19"/>
      <c r="G120" s="9"/>
    </row>
    <row r="121" spans="1:7" x14ac:dyDescent="0.35">
      <c r="A121" s="8"/>
      <c r="B121" s="17" t="s">
        <v>235</v>
      </c>
      <c r="C121" s="21"/>
      <c r="D121" s="21">
        <v>66</v>
      </c>
      <c r="E121" s="19"/>
      <c r="F121" s="19"/>
      <c r="G121" s="9"/>
    </row>
    <row r="122" spans="1:7" x14ac:dyDescent="0.35">
      <c r="A122" s="8"/>
      <c r="B122" s="17" t="s">
        <v>236</v>
      </c>
      <c r="C122" s="21"/>
      <c r="D122" s="21">
        <v>66</v>
      </c>
      <c r="E122" s="19"/>
      <c r="F122" s="19"/>
      <c r="G122" s="9"/>
    </row>
    <row r="123" spans="1:7" x14ac:dyDescent="0.35">
      <c r="A123" s="8"/>
      <c r="B123" s="17" t="s">
        <v>220</v>
      </c>
      <c r="C123" s="21"/>
      <c r="D123" s="21">
        <v>33</v>
      </c>
      <c r="E123" s="19"/>
      <c r="F123" s="19"/>
      <c r="G123" s="9"/>
    </row>
    <row r="124" spans="1:7" x14ac:dyDescent="0.35">
      <c r="A124" s="8"/>
      <c r="B124" s="17" t="s">
        <v>237</v>
      </c>
      <c r="C124" s="21"/>
      <c r="D124" s="21">
        <v>33</v>
      </c>
      <c r="E124" s="19"/>
      <c r="F124" s="19"/>
      <c r="G124" s="9"/>
    </row>
    <row r="125" spans="1:7" x14ac:dyDescent="0.35">
      <c r="A125" s="157" t="s">
        <v>238</v>
      </c>
      <c r="B125" s="158"/>
      <c r="C125" s="158"/>
      <c r="D125" s="158"/>
      <c r="E125" s="158"/>
      <c r="F125" s="158"/>
      <c r="G125" s="159"/>
    </row>
    <row r="126" spans="1:7" x14ac:dyDescent="0.35">
      <c r="A126" s="8"/>
      <c r="B126" s="17" t="s">
        <v>239</v>
      </c>
      <c r="C126" s="21"/>
      <c r="D126" s="21">
        <v>51</v>
      </c>
      <c r="E126" s="19"/>
      <c r="F126" s="19"/>
      <c r="G126" s="9"/>
    </row>
    <row r="127" spans="1:7" x14ac:dyDescent="0.35">
      <c r="A127" s="8"/>
      <c r="B127" s="17" t="s">
        <v>240</v>
      </c>
      <c r="C127" s="21"/>
      <c r="D127" s="21">
        <v>2</v>
      </c>
      <c r="E127" s="19"/>
      <c r="F127" s="19"/>
      <c r="G127" s="9"/>
    </row>
    <row r="128" spans="1:7" x14ac:dyDescent="0.35">
      <c r="A128" s="8"/>
      <c r="B128" s="17" t="s">
        <v>241</v>
      </c>
      <c r="C128" s="21"/>
      <c r="D128" s="21">
        <v>1</v>
      </c>
      <c r="E128" s="19"/>
      <c r="F128" s="19"/>
      <c r="G128" s="9"/>
    </row>
    <row r="129" spans="1:7" ht="15" thickBot="1" x14ac:dyDescent="0.4">
      <c r="A129" s="8"/>
      <c r="B129" s="17" t="s">
        <v>242</v>
      </c>
      <c r="C129" s="21"/>
      <c r="D129" s="21">
        <v>15</v>
      </c>
      <c r="E129" s="19"/>
      <c r="F129" s="19"/>
      <c r="G129" s="9"/>
    </row>
    <row r="130" spans="1:7" ht="15" thickBot="1" x14ac:dyDescent="0.4">
      <c r="A130" s="160" t="s">
        <v>118</v>
      </c>
      <c r="B130" s="161"/>
      <c r="C130" s="161"/>
      <c r="D130" s="161"/>
      <c r="E130" s="162"/>
      <c r="F130" s="24"/>
      <c r="G130" s="11"/>
    </row>
    <row r="131" spans="1:7" x14ac:dyDescent="0.35">
      <c r="G131" s="10"/>
    </row>
    <row r="133" spans="1:7" x14ac:dyDescent="0.35">
      <c r="G133" s="10"/>
    </row>
  </sheetData>
  <mergeCells count="21">
    <mergeCell ref="A54:G54"/>
    <mergeCell ref="A2:G2"/>
    <mergeCell ref="A5:G5"/>
    <mergeCell ref="A14:G14"/>
    <mergeCell ref="A15:G15"/>
    <mergeCell ref="A21:G21"/>
    <mergeCell ref="A25:G25"/>
    <mergeCell ref="A26:G26"/>
    <mergeCell ref="A32:G32"/>
    <mergeCell ref="A39:G39"/>
    <mergeCell ref="A40:G40"/>
    <mergeCell ref="A47:G47"/>
    <mergeCell ref="A115:G115"/>
    <mergeCell ref="A125:G125"/>
    <mergeCell ref="A130:E130"/>
    <mergeCell ref="A61:G61"/>
    <mergeCell ref="A64:G64"/>
    <mergeCell ref="A72:G72"/>
    <mergeCell ref="A82:G82"/>
    <mergeCell ref="A93:G93"/>
    <mergeCell ref="A103:G10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workbookViewId="0">
      <selection activeCell="D6" sqref="D6:D11"/>
    </sheetView>
  </sheetViews>
  <sheetFormatPr defaultColWidth="8.81640625" defaultRowHeight="14.5" x14ac:dyDescent="0.35"/>
  <cols>
    <col min="1" max="1" width="7.7265625" style="7" customWidth="1"/>
    <col min="2" max="2" width="56.36328125" style="7" customWidth="1"/>
    <col min="3" max="3" width="9.81640625" style="26" customWidth="1"/>
    <col min="4" max="4" width="9.1796875" style="26" bestFit="1" customWidth="1"/>
    <col min="5" max="5" width="10.54296875" style="7" customWidth="1"/>
    <col min="6" max="6" width="14.81640625" style="7" customWidth="1"/>
    <col min="7" max="7" width="22.26953125" style="7" customWidth="1"/>
    <col min="8" max="8" width="8.81640625" style="7" customWidth="1"/>
    <col min="9" max="9" width="14.1796875" style="7" customWidth="1"/>
    <col min="10" max="10" width="11.54296875" style="7" customWidth="1"/>
    <col min="11" max="18" width="8.81640625" style="7" customWidth="1"/>
    <col min="19" max="19" width="11" style="7" customWidth="1"/>
    <col min="20" max="28" width="8.81640625" style="7" customWidth="1"/>
    <col min="29" max="16384" width="8.81640625" style="7"/>
  </cols>
  <sheetData>
    <row r="1" spans="1:7" ht="15" thickBot="1" x14ac:dyDescent="0.4"/>
    <row r="2" spans="1:7" ht="72" customHeight="1" thickBot="1" x14ac:dyDescent="0.4">
      <c r="A2" s="147" t="s">
        <v>243</v>
      </c>
      <c r="B2" s="148"/>
      <c r="C2" s="148"/>
      <c r="D2" s="148"/>
      <c r="E2" s="148"/>
      <c r="F2" s="148"/>
      <c r="G2" s="149"/>
    </row>
    <row r="3" spans="1:7" x14ac:dyDescent="0.35">
      <c r="A3" s="27"/>
      <c r="B3" s="28"/>
      <c r="C3" s="29"/>
      <c r="D3" s="29"/>
      <c r="E3" s="30"/>
      <c r="F3" s="30"/>
      <c r="G3" s="31"/>
    </row>
    <row r="4" spans="1:7" ht="29" x14ac:dyDescent="0.35">
      <c r="A4" s="13" t="s">
        <v>9</v>
      </c>
      <c r="B4" s="15" t="s">
        <v>82</v>
      </c>
      <c r="C4" s="20" t="s">
        <v>11</v>
      </c>
      <c r="D4" s="20" t="s">
        <v>12</v>
      </c>
      <c r="E4" s="18" t="s">
        <v>13</v>
      </c>
      <c r="F4" s="25" t="s">
        <v>88</v>
      </c>
      <c r="G4" s="14" t="s">
        <v>14</v>
      </c>
    </row>
    <row r="5" spans="1:7" x14ac:dyDescent="0.35">
      <c r="A5" s="163" t="s">
        <v>248</v>
      </c>
      <c r="B5" s="164"/>
      <c r="C5" s="164"/>
      <c r="D5" s="164"/>
      <c r="E5" s="164"/>
      <c r="F5" s="164"/>
      <c r="G5" s="165"/>
    </row>
    <row r="6" spans="1:7" x14ac:dyDescent="0.35">
      <c r="A6" s="32"/>
      <c r="B6" s="32" t="s">
        <v>149</v>
      </c>
      <c r="C6" s="32"/>
      <c r="D6" s="32">
        <v>3596</v>
      </c>
      <c r="E6" s="32"/>
      <c r="F6" s="32"/>
      <c r="G6" s="32"/>
    </row>
    <row r="7" spans="1:7" x14ac:dyDescent="0.35">
      <c r="A7" s="8"/>
      <c r="B7" s="17" t="s">
        <v>150</v>
      </c>
      <c r="C7" s="21"/>
      <c r="D7" s="21">
        <v>1703</v>
      </c>
      <c r="E7" s="19"/>
      <c r="F7" s="19"/>
      <c r="G7" s="9"/>
    </row>
    <row r="8" spans="1:7" x14ac:dyDescent="0.35">
      <c r="A8" s="8"/>
      <c r="B8" s="17" t="s">
        <v>151</v>
      </c>
      <c r="C8" s="21"/>
      <c r="D8" s="21">
        <v>1618</v>
      </c>
      <c r="E8" s="19"/>
      <c r="F8" s="19"/>
      <c r="G8" s="9"/>
    </row>
    <row r="9" spans="1:7" x14ac:dyDescent="0.35">
      <c r="A9" s="8"/>
      <c r="B9" s="17" t="s">
        <v>152</v>
      </c>
      <c r="C9" s="21"/>
      <c r="D9" s="21" t="s">
        <v>155</v>
      </c>
      <c r="E9" s="19"/>
      <c r="F9" s="19"/>
      <c r="G9" s="9"/>
    </row>
    <row r="10" spans="1:7" x14ac:dyDescent="0.35">
      <c r="A10" s="8"/>
      <c r="B10" s="17" t="s">
        <v>153</v>
      </c>
      <c r="C10" s="21"/>
      <c r="D10" s="21">
        <v>2</v>
      </c>
      <c r="E10" s="19"/>
      <c r="F10" s="19"/>
      <c r="G10" s="9"/>
    </row>
    <row r="11" spans="1:7" x14ac:dyDescent="0.35">
      <c r="A11" s="8"/>
      <c r="B11" s="17" t="s">
        <v>154</v>
      </c>
      <c r="C11" s="21"/>
      <c r="D11" s="21">
        <v>2</v>
      </c>
      <c r="E11" s="19"/>
      <c r="F11" s="19"/>
      <c r="G11" s="9"/>
    </row>
    <row r="12" spans="1:7" x14ac:dyDescent="0.35">
      <c r="A12" s="166" t="s">
        <v>249</v>
      </c>
      <c r="B12" s="167"/>
      <c r="C12" s="167"/>
      <c r="D12" s="167"/>
      <c r="E12" s="167"/>
      <c r="F12" s="167"/>
      <c r="G12" s="168"/>
    </row>
    <row r="13" spans="1:7" x14ac:dyDescent="0.35">
      <c r="A13" s="169" t="s">
        <v>163</v>
      </c>
      <c r="B13" s="170"/>
      <c r="C13" s="170"/>
      <c r="D13" s="170"/>
      <c r="E13" s="170"/>
      <c r="F13" s="170"/>
      <c r="G13" s="171"/>
    </row>
    <row r="14" spans="1:7" x14ac:dyDescent="0.35">
      <c r="A14" s="8"/>
      <c r="B14" s="17" t="s">
        <v>164</v>
      </c>
      <c r="C14" s="21"/>
      <c r="D14" s="21">
        <v>39</v>
      </c>
      <c r="E14" s="19"/>
      <c r="F14" s="19"/>
      <c r="G14" s="9"/>
    </row>
    <row r="15" spans="1:7" x14ac:dyDescent="0.35">
      <c r="A15" s="8"/>
      <c r="B15" s="17" t="s">
        <v>165</v>
      </c>
      <c r="C15" s="21"/>
      <c r="D15" s="21">
        <v>78</v>
      </c>
      <c r="E15" s="19"/>
      <c r="F15" s="19"/>
      <c r="G15" s="9"/>
    </row>
    <row r="16" spans="1:7" x14ac:dyDescent="0.35">
      <c r="A16" s="8"/>
      <c r="B16" s="17" t="s">
        <v>166</v>
      </c>
      <c r="C16" s="21"/>
      <c r="D16" s="21">
        <v>78</v>
      </c>
      <c r="E16" s="19"/>
      <c r="F16" s="19"/>
      <c r="G16" s="9"/>
    </row>
    <row r="17" spans="1:7" x14ac:dyDescent="0.35">
      <c r="A17" s="8"/>
      <c r="B17" s="17" t="s">
        <v>199</v>
      </c>
      <c r="C17" s="21"/>
      <c r="D17" s="21">
        <v>39</v>
      </c>
      <c r="E17" s="19"/>
      <c r="F17" s="19"/>
      <c r="G17" s="9"/>
    </row>
    <row r="18" spans="1:7" x14ac:dyDescent="0.35">
      <c r="A18" s="8"/>
      <c r="B18" s="17" t="s">
        <v>168</v>
      </c>
      <c r="C18" s="21"/>
      <c r="D18" s="21">
        <v>7</v>
      </c>
      <c r="E18" s="19"/>
      <c r="F18" s="19"/>
      <c r="G18" s="9"/>
    </row>
    <row r="19" spans="1:7" x14ac:dyDescent="0.35">
      <c r="A19" s="172" t="s">
        <v>169</v>
      </c>
      <c r="B19" s="173"/>
      <c r="C19" s="173"/>
      <c r="D19" s="173"/>
      <c r="E19" s="173"/>
      <c r="F19" s="173"/>
      <c r="G19" s="174"/>
    </row>
    <row r="20" spans="1:7" x14ac:dyDescent="0.35">
      <c r="A20" s="8"/>
      <c r="B20" s="17" t="s">
        <v>164</v>
      </c>
      <c r="C20" s="21"/>
      <c r="D20" s="21">
        <v>19</v>
      </c>
      <c r="E20" s="19"/>
      <c r="F20" s="19"/>
      <c r="G20" s="9"/>
    </row>
    <row r="21" spans="1:7" x14ac:dyDescent="0.35">
      <c r="A21" s="8"/>
      <c r="B21" s="17" t="s">
        <v>170</v>
      </c>
      <c r="C21" s="21"/>
      <c r="D21" s="21">
        <v>19</v>
      </c>
      <c r="E21" s="19"/>
      <c r="F21" s="19"/>
      <c r="G21" s="9"/>
    </row>
    <row r="22" spans="1:7" x14ac:dyDescent="0.35">
      <c r="A22" s="8"/>
      <c r="B22" s="17" t="s">
        <v>168</v>
      </c>
      <c r="C22" s="21"/>
      <c r="D22" s="21">
        <v>3</v>
      </c>
      <c r="E22" s="19"/>
      <c r="F22" s="19"/>
      <c r="G22" s="9"/>
    </row>
    <row r="23" spans="1:7" x14ac:dyDescent="0.35">
      <c r="A23" s="157" t="s">
        <v>250</v>
      </c>
      <c r="B23" s="158"/>
      <c r="C23" s="158"/>
      <c r="D23" s="158"/>
      <c r="E23" s="158"/>
      <c r="F23" s="158"/>
      <c r="G23" s="159"/>
    </row>
    <row r="24" spans="1:7" x14ac:dyDescent="0.35">
      <c r="A24" s="172" t="s">
        <v>163</v>
      </c>
      <c r="B24" s="173"/>
      <c r="C24" s="173"/>
      <c r="D24" s="173"/>
      <c r="E24" s="173"/>
      <c r="F24" s="173"/>
      <c r="G24" s="174"/>
    </row>
    <row r="25" spans="1:7" ht="29" x14ac:dyDescent="0.35">
      <c r="A25" s="8"/>
      <c r="B25" s="17" t="s">
        <v>172</v>
      </c>
      <c r="C25" s="21"/>
      <c r="D25" s="21">
        <v>7</v>
      </c>
      <c r="E25" s="19"/>
      <c r="F25" s="19"/>
      <c r="G25" s="9"/>
    </row>
    <row r="26" spans="1:7" x14ac:dyDescent="0.35">
      <c r="A26" s="8"/>
      <c r="B26" s="17" t="s">
        <v>165</v>
      </c>
      <c r="C26" s="21"/>
      <c r="D26" s="21">
        <v>25</v>
      </c>
      <c r="E26" s="19"/>
      <c r="F26" s="19"/>
      <c r="G26" s="9"/>
    </row>
    <row r="27" spans="1:7" x14ac:dyDescent="0.35">
      <c r="A27" s="8"/>
      <c r="B27" s="17" t="s">
        <v>166</v>
      </c>
      <c r="C27" s="21"/>
      <c r="D27" s="21">
        <v>25</v>
      </c>
      <c r="E27" s="19"/>
      <c r="F27" s="19"/>
      <c r="G27" s="9"/>
    </row>
    <row r="28" spans="1:7" x14ac:dyDescent="0.35">
      <c r="A28" s="8"/>
      <c r="B28" s="17" t="s">
        <v>199</v>
      </c>
      <c r="C28" s="21"/>
      <c r="D28" s="21">
        <v>13</v>
      </c>
      <c r="E28" s="19"/>
      <c r="F28" s="19"/>
      <c r="G28" s="9"/>
    </row>
    <row r="29" spans="1:7" x14ac:dyDescent="0.35">
      <c r="A29" s="8"/>
      <c r="B29" s="17" t="s">
        <v>173</v>
      </c>
      <c r="C29" s="21"/>
      <c r="D29" s="21">
        <v>7</v>
      </c>
      <c r="E29" s="19"/>
      <c r="F29" s="19"/>
      <c r="G29" s="9"/>
    </row>
    <row r="30" spans="1:7" x14ac:dyDescent="0.35">
      <c r="A30" s="175" t="s">
        <v>169</v>
      </c>
      <c r="B30" s="176"/>
      <c r="C30" s="176"/>
      <c r="D30" s="176"/>
      <c r="E30" s="176"/>
      <c r="F30" s="176"/>
      <c r="G30" s="177"/>
    </row>
    <row r="31" spans="1:7" ht="29" x14ac:dyDescent="0.35">
      <c r="A31" s="8"/>
      <c r="B31" s="17" t="s">
        <v>172</v>
      </c>
      <c r="C31" s="21"/>
      <c r="D31" s="21">
        <v>4</v>
      </c>
      <c r="E31" s="19"/>
      <c r="F31" s="19"/>
      <c r="G31" s="9"/>
    </row>
    <row r="32" spans="1:7" x14ac:dyDescent="0.35">
      <c r="A32" s="8"/>
      <c r="B32" s="17" t="s">
        <v>174</v>
      </c>
      <c r="C32" s="21"/>
      <c r="D32" s="21">
        <v>4</v>
      </c>
      <c r="E32" s="19"/>
      <c r="F32" s="19"/>
      <c r="G32" s="9"/>
    </row>
    <row r="33" spans="1:7" x14ac:dyDescent="0.35">
      <c r="A33" s="8"/>
      <c r="B33" s="17" t="s">
        <v>175</v>
      </c>
      <c r="C33" s="21"/>
      <c r="D33" s="21">
        <v>4</v>
      </c>
      <c r="E33" s="19"/>
      <c r="F33" s="19"/>
      <c r="G33" s="9"/>
    </row>
    <row r="34" spans="1:7" x14ac:dyDescent="0.35">
      <c r="A34" s="8"/>
      <c r="B34" s="17" t="s">
        <v>176</v>
      </c>
      <c r="C34" s="21"/>
      <c r="D34" s="21">
        <v>7</v>
      </c>
      <c r="E34" s="19"/>
      <c r="F34" s="19"/>
      <c r="G34" s="9"/>
    </row>
    <row r="35" spans="1:7" x14ac:dyDescent="0.35">
      <c r="A35" s="8"/>
      <c r="B35" s="17" t="s">
        <v>173</v>
      </c>
      <c r="C35" s="21"/>
      <c r="D35" s="21">
        <v>4</v>
      </c>
      <c r="E35" s="19"/>
      <c r="F35" s="19"/>
      <c r="G35" s="9"/>
    </row>
    <row r="36" spans="1:7" x14ac:dyDescent="0.35">
      <c r="A36" s="8"/>
      <c r="B36" s="17"/>
      <c r="C36" s="21"/>
      <c r="D36" s="21"/>
      <c r="E36" s="19"/>
      <c r="F36" s="19"/>
      <c r="G36" s="9"/>
    </row>
    <row r="37" spans="1:7" x14ac:dyDescent="0.35">
      <c r="A37" s="157" t="s">
        <v>251</v>
      </c>
      <c r="B37" s="158"/>
      <c r="C37" s="158"/>
      <c r="D37" s="158"/>
      <c r="E37" s="158"/>
      <c r="F37" s="158"/>
      <c r="G37" s="159"/>
    </row>
    <row r="38" spans="1:7" x14ac:dyDescent="0.35">
      <c r="A38" s="172" t="s">
        <v>163</v>
      </c>
      <c r="B38" s="173"/>
      <c r="C38" s="173"/>
      <c r="D38" s="173"/>
      <c r="E38" s="173"/>
      <c r="F38" s="173"/>
      <c r="G38" s="174"/>
    </row>
    <row r="39" spans="1:7" x14ac:dyDescent="0.35">
      <c r="A39" s="8"/>
      <c r="B39" s="17" t="s">
        <v>179</v>
      </c>
      <c r="C39" s="21"/>
      <c r="D39" s="21">
        <v>6</v>
      </c>
      <c r="E39" s="19"/>
      <c r="F39" s="19"/>
      <c r="G39" s="9"/>
    </row>
    <row r="40" spans="1:7" x14ac:dyDescent="0.35">
      <c r="A40" s="8"/>
      <c r="B40" s="17" t="s">
        <v>165</v>
      </c>
      <c r="C40" s="21"/>
      <c r="D40" s="21">
        <v>11</v>
      </c>
      <c r="E40" s="19"/>
      <c r="F40" s="19"/>
      <c r="G40" s="9"/>
    </row>
    <row r="41" spans="1:7" x14ac:dyDescent="0.35">
      <c r="A41" s="8"/>
      <c r="B41" s="17" t="s">
        <v>166</v>
      </c>
      <c r="C41" s="21"/>
      <c r="D41" s="21">
        <v>11</v>
      </c>
      <c r="E41" s="19"/>
      <c r="F41" s="19"/>
      <c r="G41" s="9"/>
    </row>
    <row r="42" spans="1:7" x14ac:dyDescent="0.35">
      <c r="A42" s="8"/>
      <c r="B42" s="17" t="s">
        <v>180</v>
      </c>
      <c r="C42" s="21"/>
      <c r="D42" s="21">
        <v>23</v>
      </c>
      <c r="E42" s="19"/>
      <c r="F42" s="19"/>
      <c r="G42" s="9"/>
    </row>
    <row r="43" spans="1:7" x14ac:dyDescent="0.35">
      <c r="A43" s="8"/>
      <c r="B43" s="17" t="s">
        <v>181</v>
      </c>
      <c r="C43" s="21"/>
      <c r="D43" s="21">
        <v>45</v>
      </c>
      <c r="E43" s="19"/>
      <c r="F43" s="19"/>
      <c r="G43" s="9"/>
    </row>
    <row r="44" spans="1:7" x14ac:dyDescent="0.35">
      <c r="A44" s="8"/>
      <c r="B44" s="17" t="s">
        <v>173</v>
      </c>
      <c r="C44" s="21"/>
      <c r="D44" s="21">
        <v>11</v>
      </c>
      <c r="E44" s="19"/>
      <c r="F44" s="19"/>
      <c r="G44" s="9"/>
    </row>
    <row r="45" spans="1:7" x14ac:dyDescent="0.35">
      <c r="A45" s="172" t="s">
        <v>169</v>
      </c>
      <c r="B45" s="173"/>
      <c r="C45" s="173"/>
      <c r="D45" s="173"/>
      <c r="E45" s="173"/>
      <c r="F45" s="173"/>
      <c r="G45" s="174"/>
    </row>
    <row r="46" spans="1:7" x14ac:dyDescent="0.35">
      <c r="A46" s="8"/>
      <c r="B46" s="17" t="s">
        <v>179</v>
      </c>
      <c r="C46" s="21"/>
      <c r="D46" s="21">
        <v>1</v>
      </c>
      <c r="E46" s="19"/>
      <c r="F46" s="19"/>
      <c r="G46" s="9"/>
    </row>
    <row r="47" spans="1:7" x14ac:dyDescent="0.35">
      <c r="A47" s="8"/>
      <c r="B47" s="17" t="s">
        <v>182</v>
      </c>
      <c r="C47" s="21"/>
      <c r="D47" s="21">
        <v>2</v>
      </c>
      <c r="E47" s="19"/>
      <c r="F47" s="19"/>
      <c r="G47" s="9"/>
    </row>
    <row r="48" spans="1:7" x14ac:dyDescent="0.35">
      <c r="A48" s="8"/>
      <c r="B48" s="17" t="s">
        <v>176</v>
      </c>
      <c r="C48" s="21"/>
      <c r="D48" s="21">
        <v>3</v>
      </c>
      <c r="E48" s="19"/>
      <c r="F48" s="19"/>
      <c r="G48" s="9"/>
    </row>
    <row r="49" spans="1:7" x14ac:dyDescent="0.35">
      <c r="A49" s="8"/>
      <c r="B49" s="17" t="s">
        <v>183</v>
      </c>
      <c r="C49" s="21"/>
      <c r="D49" s="21">
        <v>3</v>
      </c>
      <c r="E49" s="19"/>
      <c r="F49" s="19"/>
      <c r="G49" s="9"/>
    </row>
    <row r="50" spans="1:7" x14ac:dyDescent="0.35">
      <c r="A50" s="8"/>
      <c r="B50" s="17" t="s">
        <v>184</v>
      </c>
      <c r="C50" s="21"/>
      <c r="D50" s="21">
        <v>6</v>
      </c>
      <c r="E50" s="19"/>
      <c r="F50" s="19"/>
      <c r="G50" s="9"/>
    </row>
    <row r="51" spans="1:7" x14ac:dyDescent="0.35">
      <c r="A51" s="8"/>
      <c r="B51" s="17" t="s">
        <v>173</v>
      </c>
      <c r="C51" s="21"/>
      <c r="D51" s="21">
        <v>3</v>
      </c>
      <c r="E51" s="19"/>
      <c r="F51" s="19"/>
      <c r="G51" s="9"/>
    </row>
    <row r="52" spans="1:7" x14ac:dyDescent="0.35">
      <c r="A52" s="157" t="s">
        <v>252</v>
      </c>
      <c r="B52" s="158"/>
      <c r="C52" s="158"/>
      <c r="D52" s="158"/>
      <c r="E52" s="158"/>
      <c r="F52" s="158"/>
      <c r="G52" s="159"/>
    </row>
    <row r="53" spans="1:7" x14ac:dyDescent="0.35">
      <c r="A53" s="8"/>
      <c r="B53" s="17" t="s">
        <v>186</v>
      </c>
      <c r="C53" s="21"/>
      <c r="D53" s="21">
        <v>4</v>
      </c>
      <c r="E53" s="19"/>
      <c r="F53" s="19"/>
      <c r="G53" s="9"/>
    </row>
    <row r="54" spans="1:7" x14ac:dyDescent="0.35">
      <c r="A54" s="8"/>
      <c r="B54" s="17" t="s">
        <v>165</v>
      </c>
      <c r="C54" s="21"/>
      <c r="D54" s="21">
        <v>9</v>
      </c>
      <c r="E54" s="19"/>
      <c r="F54" s="19"/>
      <c r="G54" s="9"/>
    </row>
    <row r="55" spans="1:7" x14ac:dyDescent="0.35">
      <c r="A55" s="8"/>
      <c r="B55" s="17" t="s">
        <v>166</v>
      </c>
      <c r="C55" s="21"/>
      <c r="D55" s="21">
        <v>9</v>
      </c>
      <c r="E55" s="19"/>
      <c r="F55" s="19"/>
      <c r="G55" s="9"/>
    </row>
    <row r="56" spans="1:7" x14ac:dyDescent="0.35">
      <c r="A56" s="8"/>
      <c r="B56" s="17" t="s">
        <v>187</v>
      </c>
      <c r="C56" s="21"/>
      <c r="D56" s="21">
        <v>4</v>
      </c>
      <c r="E56" s="19"/>
      <c r="F56" s="19"/>
      <c r="G56" s="9"/>
    </row>
    <row r="57" spans="1:7" x14ac:dyDescent="0.35">
      <c r="A57" s="8"/>
      <c r="B57" s="17" t="s">
        <v>188</v>
      </c>
      <c r="C57" s="21"/>
      <c r="D57" s="21">
        <v>5</v>
      </c>
      <c r="E57" s="19"/>
      <c r="F57" s="19"/>
      <c r="G57" s="9"/>
    </row>
    <row r="58" spans="1:7" x14ac:dyDescent="0.35">
      <c r="A58" s="8"/>
      <c r="B58" s="17" t="s">
        <v>189</v>
      </c>
      <c r="C58" s="21"/>
      <c r="D58" s="21">
        <v>4</v>
      </c>
      <c r="E58" s="19"/>
      <c r="F58" s="19"/>
      <c r="G58" s="9"/>
    </row>
    <row r="59" spans="1:7" x14ac:dyDescent="0.35">
      <c r="A59" s="157" t="s">
        <v>253</v>
      </c>
      <c r="B59" s="158"/>
      <c r="C59" s="158"/>
      <c r="D59" s="158"/>
      <c r="E59" s="158"/>
      <c r="F59" s="158"/>
      <c r="G59" s="159"/>
    </row>
    <row r="60" spans="1:7" ht="29" x14ac:dyDescent="0.35">
      <c r="A60" s="8"/>
      <c r="B60" s="17" t="s">
        <v>172</v>
      </c>
      <c r="C60" s="21"/>
      <c r="D60" s="21">
        <v>3</v>
      </c>
      <c r="E60" s="19"/>
      <c r="F60" s="19"/>
      <c r="G60" s="9"/>
    </row>
    <row r="61" spans="1:7" x14ac:dyDescent="0.35">
      <c r="A61" s="8"/>
      <c r="B61" s="17" t="s">
        <v>165</v>
      </c>
      <c r="C61" s="21"/>
      <c r="D61" s="21">
        <v>7</v>
      </c>
      <c r="E61" s="19"/>
      <c r="F61" s="19"/>
      <c r="G61" s="9"/>
    </row>
    <row r="62" spans="1:7" x14ac:dyDescent="0.35">
      <c r="A62" s="8"/>
      <c r="B62" s="17" t="s">
        <v>166</v>
      </c>
      <c r="C62" s="21"/>
      <c r="D62" s="21">
        <v>7</v>
      </c>
      <c r="E62" s="19"/>
      <c r="F62" s="19"/>
      <c r="G62" s="9"/>
    </row>
    <row r="63" spans="1:7" x14ac:dyDescent="0.35">
      <c r="A63" s="8"/>
      <c r="B63" s="17" t="s">
        <v>199</v>
      </c>
      <c r="C63" s="21"/>
      <c r="D63" s="21">
        <v>3</v>
      </c>
      <c r="E63" s="19"/>
      <c r="F63" s="19"/>
      <c r="G63" s="9"/>
    </row>
    <row r="64" spans="1:7" x14ac:dyDescent="0.35">
      <c r="A64" s="8"/>
      <c r="B64" s="17" t="s">
        <v>181</v>
      </c>
      <c r="C64" s="21"/>
      <c r="D64" s="21">
        <v>19</v>
      </c>
      <c r="E64" s="19"/>
      <c r="F64" s="19"/>
      <c r="G64" s="9"/>
    </row>
    <row r="65" spans="1:7" x14ac:dyDescent="0.35">
      <c r="A65" s="8"/>
      <c r="B65" s="17" t="s">
        <v>200</v>
      </c>
      <c r="C65" s="21"/>
      <c r="D65" s="21">
        <v>4</v>
      </c>
      <c r="E65" s="19"/>
      <c r="F65" s="19"/>
      <c r="G65" s="9"/>
    </row>
    <row r="66" spans="1:7" x14ac:dyDescent="0.35">
      <c r="A66" s="8"/>
      <c r="B66" s="17" t="s">
        <v>151</v>
      </c>
      <c r="C66" s="21" t="s">
        <v>160</v>
      </c>
      <c r="D66" s="21">
        <v>123</v>
      </c>
      <c r="E66" s="19"/>
      <c r="F66" s="19"/>
      <c r="G66" s="9"/>
    </row>
    <row r="67" spans="1:7" x14ac:dyDescent="0.35">
      <c r="A67" s="8"/>
      <c r="B67" s="17" t="s">
        <v>201</v>
      </c>
      <c r="C67" s="21" t="s">
        <v>160</v>
      </c>
      <c r="D67" s="21">
        <v>9</v>
      </c>
      <c r="E67" s="19"/>
      <c r="F67" s="19"/>
      <c r="G67" s="9"/>
    </row>
    <row r="68" spans="1:7" x14ac:dyDescent="0.35">
      <c r="A68" s="8"/>
      <c r="B68" s="17" t="s">
        <v>173</v>
      </c>
      <c r="C68" s="21"/>
      <c r="D68" s="21">
        <v>4</v>
      </c>
      <c r="E68" s="19"/>
      <c r="F68" s="19"/>
      <c r="G68" s="9"/>
    </row>
    <row r="69" spans="1:7" x14ac:dyDescent="0.35">
      <c r="A69" s="157" t="s">
        <v>254</v>
      </c>
      <c r="B69" s="158"/>
      <c r="C69" s="158"/>
      <c r="D69" s="158"/>
      <c r="E69" s="158"/>
      <c r="F69" s="158"/>
      <c r="G69" s="159"/>
    </row>
    <row r="70" spans="1:7" x14ac:dyDescent="0.35">
      <c r="A70" s="8"/>
      <c r="B70" s="17" t="s">
        <v>194</v>
      </c>
      <c r="C70" s="21"/>
      <c r="D70" s="21">
        <v>3</v>
      </c>
      <c r="E70" s="19"/>
      <c r="F70" s="19"/>
      <c r="G70" s="9"/>
    </row>
    <row r="71" spans="1:7" x14ac:dyDescent="0.35">
      <c r="A71" s="8"/>
      <c r="B71" s="17" t="s">
        <v>195</v>
      </c>
      <c r="C71" s="21"/>
      <c r="D71" s="21">
        <v>3</v>
      </c>
      <c r="E71" s="19"/>
      <c r="F71" s="19"/>
      <c r="G71" s="9"/>
    </row>
    <row r="72" spans="1:7" x14ac:dyDescent="0.35">
      <c r="A72" s="8"/>
      <c r="B72" s="17" t="s">
        <v>196</v>
      </c>
      <c r="C72" s="21"/>
      <c r="D72" s="21">
        <v>3</v>
      </c>
      <c r="E72" s="19"/>
      <c r="F72" s="19"/>
      <c r="G72" s="9"/>
    </row>
    <row r="73" spans="1:7" x14ac:dyDescent="0.35">
      <c r="A73" s="8"/>
      <c r="B73" s="17" t="s">
        <v>255</v>
      </c>
      <c r="C73" s="21"/>
      <c r="D73" s="21">
        <v>3</v>
      </c>
      <c r="E73" s="19"/>
      <c r="F73" s="19"/>
      <c r="G73" s="9"/>
    </row>
    <row r="74" spans="1:7" x14ac:dyDescent="0.35">
      <c r="A74" s="8"/>
      <c r="B74" s="17" t="s">
        <v>197</v>
      </c>
      <c r="C74" s="21"/>
      <c r="D74" s="21">
        <v>6</v>
      </c>
      <c r="E74" s="19"/>
      <c r="F74" s="19"/>
      <c r="G74" s="9"/>
    </row>
    <row r="75" spans="1:7" x14ac:dyDescent="0.35">
      <c r="A75" s="8"/>
      <c r="B75" s="17" t="s">
        <v>188</v>
      </c>
      <c r="C75" s="21"/>
      <c r="D75" s="21">
        <v>3</v>
      </c>
      <c r="E75" s="19"/>
      <c r="F75" s="19"/>
      <c r="G75" s="9"/>
    </row>
    <row r="76" spans="1:7" x14ac:dyDescent="0.35">
      <c r="A76" s="8"/>
      <c r="B76" s="17" t="s">
        <v>189</v>
      </c>
      <c r="C76" s="21"/>
      <c r="D76" s="21">
        <v>3</v>
      </c>
      <c r="E76" s="19"/>
      <c r="F76" s="19"/>
      <c r="G76" s="9"/>
    </row>
    <row r="77" spans="1:7" x14ac:dyDescent="0.35">
      <c r="A77" s="157" t="s">
        <v>202</v>
      </c>
      <c r="B77" s="158"/>
      <c r="C77" s="158"/>
      <c r="D77" s="158"/>
      <c r="E77" s="158"/>
      <c r="F77" s="158"/>
      <c r="G77" s="159"/>
    </row>
    <row r="78" spans="1:7" ht="29" x14ac:dyDescent="0.35">
      <c r="A78" s="8"/>
      <c r="B78" s="17" t="s">
        <v>203</v>
      </c>
      <c r="C78" s="21"/>
      <c r="D78" s="21">
        <v>5</v>
      </c>
      <c r="E78" s="19"/>
      <c r="F78" s="19"/>
      <c r="G78" s="9"/>
    </row>
    <row r="79" spans="1:7" x14ac:dyDescent="0.35">
      <c r="A79" s="8"/>
      <c r="B79" s="17" t="s">
        <v>204</v>
      </c>
      <c r="C79" s="21"/>
      <c r="D79" s="21">
        <v>4</v>
      </c>
      <c r="E79" s="19"/>
      <c r="F79" s="19"/>
      <c r="G79" s="9"/>
    </row>
    <row r="80" spans="1:7" x14ac:dyDescent="0.35">
      <c r="A80" s="8"/>
      <c r="B80" s="17" t="s">
        <v>205</v>
      </c>
      <c r="C80" s="21"/>
      <c r="D80" s="21">
        <v>4</v>
      </c>
      <c r="E80" s="19"/>
      <c r="F80" s="19"/>
      <c r="G80" s="9"/>
    </row>
    <row r="81" spans="1:7" x14ac:dyDescent="0.35">
      <c r="A81" s="8"/>
      <c r="B81" s="17" t="s">
        <v>206</v>
      </c>
      <c r="C81" s="21"/>
      <c r="D81" s="21">
        <v>4</v>
      </c>
      <c r="E81" s="19"/>
      <c r="F81" s="19"/>
      <c r="G81" s="9"/>
    </row>
    <row r="82" spans="1:7" x14ac:dyDescent="0.35">
      <c r="A82" s="8"/>
      <c r="B82" s="17" t="s">
        <v>207</v>
      </c>
      <c r="C82" s="21"/>
      <c r="D82" s="21">
        <v>4</v>
      </c>
      <c r="E82" s="19"/>
      <c r="F82" s="19"/>
      <c r="G82" s="9"/>
    </row>
    <row r="83" spans="1:7" x14ac:dyDescent="0.35">
      <c r="A83" s="8"/>
      <c r="B83" s="17" t="s">
        <v>208</v>
      </c>
      <c r="C83" s="21"/>
      <c r="D83" s="21">
        <v>4</v>
      </c>
      <c r="E83" s="19"/>
      <c r="F83" s="19"/>
      <c r="G83" s="9"/>
    </row>
    <row r="84" spans="1:7" x14ac:dyDescent="0.35">
      <c r="A84" s="8"/>
      <c r="B84" s="17" t="s">
        <v>209</v>
      </c>
      <c r="C84" s="21"/>
      <c r="D84" s="21">
        <v>4</v>
      </c>
      <c r="E84" s="19"/>
      <c r="F84" s="19"/>
      <c r="G84" s="9"/>
    </row>
    <row r="85" spans="1:7" x14ac:dyDescent="0.35">
      <c r="A85" s="8"/>
      <c r="B85" s="17" t="s">
        <v>210</v>
      </c>
      <c r="C85" s="21"/>
      <c r="D85" s="21">
        <v>3</v>
      </c>
      <c r="E85" s="19"/>
      <c r="F85" s="19"/>
      <c r="G85" s="9"/>
    </row>
    <row r="86" spans="1:7" x14ac:dyDescent="0.35">
      <c r="A86" s="8"/>
      <c r="B86" s="17" t="s">
        <v>211</v>
      </c>
      <c r="C86" s="21"/>
      <c r="D86" s="21">
        <v>5</v>
      </c>
      <c r="E86" s="19"/>
      <c r="F86" s="19"/>
      <c r="G86" s="9"/>
    </row>
    <row r="87" spans="1:7" x14ac:dyDescent="0.35">
      <c r="A87" s="8"/>
      <c r="B87" s="17" t="s">
        <v>212</v>
      </c>
      <c r="C87" s="21"/>
      <c r="D87" s="21">
        <v>3</v>
      </c>
      <c r="E87" s="19"/>
      <c r="F87" s="19"/>
      <c r="G87" s="9"/>
    </row>
    <row r="88" spans="1:7" x14ac:dyDescent="0.35">
      <c r="A88" s="157" t="s">
        <v>256</v>
      </c>
      <c r="B88" s="158"/>
      <c r="C88" s="158"/>
      <c r="D88" s="158"/>
      <c r="E88" s="158"/>
      <c r="F88" s="158"/>
      <c r="G88" s="159"/>
    </row>
    <row r="89" spans="1:7" x14ac:dyDescent="0.35">
      <c r="A89" s="8"/>
      <c r="B89" s="17" t="s">
        <v>257</v>
      </c>
      <c r="C89" s="21"/>
      <c r="D89" s="21">
        <v>20</v>
      </c>
      <c r="E89" s="19"/>
      <c r="F89" s="19"/>
      <c r="G89" s="9"/>
    </row>
    <row r="90" spans="1:7" x14ac:dyDescent="0.35">
      <c r="A90" s="8"/>
      <c r="B90" s="17" t="s">
        <v>258</v>
      </c>
      <c r="C90" s="21"/>
      <c r="D90" s="21">
        <v>59</v>
      </c>
      <c r="E90" s="19"/>
      <c r="F90" s="19"/>
      <c r="G90" s="9"/>
    </row>
    <row r="91" spans="1:7" x14ac:dyDescent="0.35">
      <c r="A91" s="8"/>
      <c r="B91" s="17" t="s">
        <v>259</v>
      </c>
      <c r="C91" s="21"/>
      <c r="D91" s="21">
        <v>59</v>
      </c>
      <c r="E91" s="19"/>
      <c r="F91" s="19"/>
      <c r="G91" s="9"/>
    </row>
    <row r="92" spans="1:7" x14ac:dyDescent="0.35">
      <c r="A92" s="8"/>
      <c r="B92" s="17" t="s">
        <v>260</v>
      </c>
      <c r="C92" s="21"/>
      <c r="D92" s="21">
        <v>39</v>
      </c>
      <c r="E92" s="19"/>
      <c r="F92" s="19"/>
      <c r="G92" s="9"/>
    </row>
    <row r="93" spans="1:7" x14ac:dyDescent="0.35">
      <c r="A93" s="8"/>
      <c r="B93" s="17" t="s">
        <v>261</v>
      </c>
      <c r="C93" s="21"/>
      <c r="D93" s="21">
        <v>20</v>
      </c>
      <c r="E93" s="19"/>
      <c r="F93" s="19"/>
      <c r="G93" s="9"/>
    </row>
    <row r="94" spans="1:7" x14ac:dyDescent="0.35">
      <c r="A94" s="8"/>
      <c r="B94" s="17" t="s">
        <v>262</v>
      </c>
      <c r="C94" s="21"/>
      <c r="D94" s="21">
        <v>78</v>
      </c>
      <c r="E94" s="19"/>
      <c r="F94" s="19"/>
      <c r="G94" s="9"/>
    </row>
    <row r="95" spans="1:7" x14ac:dyDescent="0.35">
      <c r="A95" s="8"/>
      <c r="B95" s="17" t="s">
        <v>263</v>
      </c>
      <c r="C95" s="21"/>
      <c r="D95" s="21">
        <v>39</v>
      </c>
      <c r="E95" s="19"/>
      <c r="F95" s="19"/>
      <c r="G95" s="9"/>
    </row>
    <row r="96" spans="1:7" x14ac:dyDescent="0.35">
      <c r="A96" s="8"/>
      <c r="B96" s="17" t="s">
        <v>264</v>
      </c>
      <c r="C96" s="21"/>
      <c r="D96" s="21">
        <v>39</v>
      </c>
      <c r="E96" s="19"/>
      <c r="F96" s="19"/>
      <c r="G96" s="9"/>
    </row>
    <row r="97" spans="1:7" x14ac:dyDescent="0.35">
      <c r="A97" s="8"/>
      <c r="B97" s="17" t="s">
        <v>265</v>
      </c>
      <c r="C97" s="21"/>
      <c r="D97" s="21">
        <v>20</v>
      </c>
      <c r="E97" s="19"/>
      <c r="F97" s="19"/>
      <c r="G97" s="9"/>
    </row>
    <row r="98" spans="1:7" ht="29" x14ac:dyDescent="0.35">
      <c r="A98" s="8"/>
      <c r="B98" s="17" t="s">
        <v>266</v>
      </c>
      <c r="C98" s="21"/>
      <c r="D98" s="21">
        <v>39</v>
      </c>
      <c r="E98" s="19"/>
      <c r="F98" s="19"/>
      <c r="G98" s="9"/>
    </row>
    <row r="99" spans="1:7" x14ac:dyDescent="0.35">
      <c r="A99" s="8"/>
      <c r="B99" s="17" t="s">
        <v>267</v>
      </c>
      <c r="C99" s="21"/>
      <c r="D99" s="21">
        <v>20</v>
      </c>
      <c r="E99" s="19"/>
      <c r="F99" s="19"/>
      <c r="G99" s="9"/>
    </row>
    <row r="100" spans="1:7" x14ac:dyDescent="0.35">
      <c r="A100" s="8"/>
      <c r="B100" s="17" t="s">
        <v>268</v>
      </c>
      <c r="C100" s="21"/>
      <c r="D100" s="21">
        <v>20</v>
      </c>
      <c r="E100" s="19"/>
      <c r="F100" s="19"/>
      <c r="G100" s="9"/>
    </row>
    <row r="101" spans="1:7" x14ac:dyDescent="0.35">
      <c r="A101" s="8"/>
      <c r="B101" s="17" t="s">
        <v>269</v>
      </c>
      <c r="C101" s="21"/>
      <c r="D101" s="21">
        <v>20</v>
      </c>
      <c r="E101" s="19"/>
      <c r="F101" s="19"/>
      <c r="G101" s="9"/>
    </row>
    <row r="102" spans="1:7" x14ac:dyDescent="0.35">
      <c r="A102" s="157" t="s">
        <v>270</v>
      </c>
      <c r="B102" s="158"/>
      <c r="C102" s="158"/>
      <c r="D102" s="158"/>
      <c r="E102" s="158"/>
      <c r="F102" s="158"/>
      <c r="G102" s="159"/>
    </row>
    <row r="103" spans="1:7" x14ac:dyDescent="0.35">
      <c r="A103" s="8"/>
      <c r="B103" s="17" t="s">
        <v>257</v>
      </c>
      <c r="C103" s="21"/>
      <c r="D103" s="21">
        <v>5</v>
      </c>
      <c r="E103" s="19"/>
      <c r="F103" s="19"/>
      <c r="G103" s="9"/>
    </row>
    <row r="104" spans="1:7" x14ac:dyDescent="0.35">
      <c r="A104" s="8"/>
      <c r="B104" s="17" t="s">
        <v>271</v>
      </c>
      <c r="C104" s="21"/>
      <c r="D104" s="21">
        <v>5</v>
      </c>
      <c r="E104" s="19"/>
      <c r="F104" s="19"/>
      <c r="G104" s="9"/>
    </row>
    <row r="105" spans="1:7" x14ac:dyDescent="0.35">
      <c r="A105" s="8"/>
      <c r="B105" s="17" t="s">
        <v>258</v>
      </c>
      <c r="C105" s="21"/>
      <c r="D105" s="21">
        <v>13</v>
      </c>
      <c r="E105" s="19"/>
      <c r="F105" s="19"/>
      <c r="G105" s="9"/>
    </row>
    <row r="106" spans="1:7" x14ac:dyDescent="0.35">
      <c r="A106" s="8"/>
      <c r="B106" s="17" t="s">
        <v>259</v>
      </c>
      <c r="C106" s="21"/>
      <c r="D106" s="21">
        <v>13</v>
      </c>
      <c r="E106" s="19"/>
      <c r="F106" s="19"/>
      <c r="G106" s="9"/>
    </row>
    <row r="107" spans="1:7" x14ac:dyDescent="0.35">
      <c r="A107" s="8"/>
      <c r="B107" s="17" t="s">
        <v>260</v>
      </c>
      <c r="C107" s="21"/>
      <c r="D107" s="21">
        <v>9</v>
      </c>
      <c r="E107" s="19"/>
      <c r="F107" s="19"/>
      <c r="G107" s="9"/>
    </row>
    <row r="108" spans="1:7" x14ac:dyDescent="0.35">
      <c r="A108" s="8"/>
      <c r="B108" s="17" t="s">
        <v>261</v>
      </c>
      <c r="C108" s="21"/>
      <c r="D108" s="21">
        <v>5</v>
      </c>
      <c r="E108" s="19"/>
      <c r="F108" s="19"/>
      <c r="G108" s="9"/>
    </row>
    <row r="109" spans="1:7" x14ac:dyDescent="0.35">
      <c r="A109" s="8"/>
      <c r="B109" s="17" t="s">
        <v>262</v>
      </c>
      <c r="C109" s="21"/>
      <c r="D109" s="21">
        <v>17</v>
      </c>
      <c r="E109" s="19"/>
      <c r="F109" s="19"/>
      <c r="G109" s="9"/>
    </row>
    <row r="110" spans="1:7" x14ac:dyDescent="0.35">
      <c r="A110" s="8"/>
      <c r="B110" s="17" t="s">
        <v>263</v>
      </c>
      <c r="C110" s="21"/>
      <c r="D110" s="21">
        <v>3</v>
      </c>
      <c r="E110" s="19"/>
      <c r="F110" s="19"/>
      <c r="G110" s="9"/>
    </row>
    <row r="111" spans="1:7" x14ac:dyDescent="0.35">
      <c r="A111" s="8"/>
      <c r="B111" s="17" t="s">
        <v>264</v>
      </c>
      <c r="C111" s="21"/>
      <c r="D111" s="21">
        <v>9</v>
      </c>
      <c r="E111" s="19"/>
      <c r="F111" s="19"/>
      <c r="G111" s="9"/>
    </row>
    <row r="112" spans="1:7" x14ac:dyDescent="0.35">
      <c r="A112" s="8"/>
      <c r="B112" s="17" t="s">
        <v>265</v>
      </c>
      <c r="C112" s="21"/>
      <c r="D112" s="21">
        <v>5</v>
      </c>
      <c r="E112" s="19"/>
      <c r="F112" s="19"/>
      <c r="G112" s="9"/>
    </row>
    <row r="113" spans="1:7" ht="29" x14ac:dyDescent="0.35">
      <c r="A113" s="8"/>
      <c r="B113" s="17" t="s">
        <v>266</v>
      </c>
      <c r="C113" s="21"/>
      <c r="D113" s="21">
        <v>9</v>
      </c>
      <c r="E113" s="19"/>
      <c r="F113" s="19"/>
      <c r="G113" s="9"/>
    </row>
    <row r="114" spans="1:7" x14ac:dyDescent="0.35">
      <c r="A114" s="8"/>
      <c r="B114" s="17" t="s">
        <v>267</v>
      </c>
      <c r="C114" s="21"/>
      <c r="D114" s="21">
        <v>5</v>
      </c>
      <c r="E114" s="19"/>
      <c r="F114" s="19"/>
      <c r="G114" s="9"/>
    </row>
    <row r="115" spans="1:7" x14ac:dyDescent="0.35">
      <c r="A115" s="8"/>
      <c r="B115" s="17" t="s">
        <v>268</v>
      </c>
      <c r="C115" s="21"/>
      <c r="D115" s="21">
        <v>3</v>
      </c>
      <c r="E115" s="19"/>
      <c r="F115" s="19"/>
      <c r="G115" s="9"/>
    </row>
    <row r="116" spans="1:7" x14ac:dyDescent="0.35">
      <c r="A116" s="8"/>
      <c r="B116" s="17" t="s">
        <v>269</v>
      </c>
      <c r="C116" s="21"/>
      <c r="D116" s="21">
        <v>3</v>
      </c>
      <c r="E116" s="19"/>
      <c r="F116" s="19"/>
      <c r="G116" s="9"/>
    </row>
    <row r="117" spans="1:7" x14ac:dyDescent="0.35">
      <c r="A117" s="157" t="s">
        <v>272</v>
      </c>
      <c r="B117" s="158"/>
      <c r="C117" s="158"/>
      <c r="D117" s="158"/>
      <c r="E117" s="158"/>
      <c r="F117" s="158"/>
      <c r="G117" s="159"/>
    </row>
    <row r="118" spans="1:7" x14ac:dyDescent="0.35">
      <c r="A118" s="8"/>
      <c r="B118" s="17" t="s">
        <v>273</v>
      </c>
      <c r="C118" s="21"/>
      <c r="D118" s="21">
        <v>68</v>
      </c>
      <c r="E118" s="19"/>
      <c r="F118" s="19"/>
      <c r="G118" s="9"/>
    </row>
    <row r="119" spans="1:7" x14ac:dyDescent="0.35">
      <c r="A119" s="8"/>
      <c r="B119" s="17" t="s">
        <v>274</v>
      </c>
      <c r="C119" s="21"/>
      <c r="D119" s="21">
        <v>68</v>
      </c>
      <c r="E119" s="19"/>
      <c r="F119" s="19"/>
      <c r="G119" s="9"/>
    </row>
    <row r="120" spans="1:7" x14ac:dyDescent="0.35">
      <c r="A120" s="8"/>
      <c r="B120" s="17" t="s">
        <v>275</v>
      </c>
      <c r="C120" s="21"/>
      <c r="D120" s="21">
        <v>68</v>
      </c>
      <c r="E120" s="19"/>
      <c r="F120" s="19"/>
      <c r="G120" s="9"/>
    </row>
    <row r="121" spans="1:7" x14ac:dyDescent="0.35">
      <c r="A121" s="8"/>
      <c r="B121" s="17" t="s">
        <v>276</v>
      </c>
      <c r="C121" s="21"/>
      <c r="D121" s="21">
        <v>68</v>
      </c>
      <c r="E121" s="19"/>
      <c r="F121" s="19"/>
      <c r="G121" s="9"/>
    </row>
    <row r="122" spans="1:7" x14ac:dyDescent="0.35">
      <c r="A122" s="157" t="s">
        <v>277</v>
      </c>
      <c r="B122" s="158"/>
      <c r="C122" s="158"/>
      <c r="D122" s="158"/>
      <c r="E122" s="158"/>
      <c r="F122" s="158"/>
      <c r="G122" s="159"/>
    </row>
    <row r="123" spans="1:7" x14ac:dyDescent="0.35">
      <c r="A123" s="8"/>
      <c r="B123" s="17" t="s">
        <v>278</v>
      </c>
      <c r="C123" s="21"/>
      <c r="D123" s="21">
        <v>90</v>
      </c>
      <c r="E123" s="19"/>
      <c r="F123" s="19"/>
      <c r="G123" s="9"/>
    </row>
    <row r="124" spans="1:7" x14ac:dyDescent="0.35">
      <c r="A124" s="8"/>
      <c r="B124" s="17" t="s">
        <v>274</v>
      </c>
      <c r="C124" s="21"/>
      <c r="D124" s="21">
        <v>90</v>
      </c>
      <c r="E124" s="19"/>
      <c r="F124" s="19"/>
      <c r="G124" s="9"/>
    </row>
    <row r="125" spans="1:7" x14ac:dyDescent="0.35">
      <c r="A125" s="8"/>
      <c r="B125" s="17" t="s">
        <v>275</v>
      </c>
      <c r="C125" s="21"/>
      <c r="D125" s="21">
        <v>90</v>
      </c>
      <c r="E125" s="19"/>
      <c r="F125" s="19"/>
      <c r="G125" s="9"/>
    </row>
    <row r="126" spans="1:7" x14ac:dyDescent="0.35">
      <c r="A126" s="8"/>
      <c r="B126" s="17" t="s">
        <v>276</v>
      </c>
      <c r="C126" s="21"/>
      <c r="D126" s="21">
        <v>90</v>
      </c>
      <c r="E126" s="19"/>
      <c r="F126" s="19"/>
      <c r="G126" s="9"/>
    </row>
    <row r="127" spans="1:7" x14ac:dyDescent="0.35">
      <c r="A127" s="157" t="s">
        <v>238</v>
      </c>
      <c r="B127" s="158"/>
      <c r="C127" s="158"/>
      <c r="D127" s="158"/>
      <c r="E127" s="158"/>
      <c r="F127" s="158"/>
      <c r="G127" s="159"/>
    </row>
    <row r="128" spans="1:7" x14ac:dyDescent="0.35">
      <c r="A128" s="8"/>
      <c r="B128" s="17" t="s">
        <v>239</v>
      </c>
      <c r="C128" s="21"/>
      <c r="D128" s="21">
        <v>11</v>
      </c>
      <c r="E128" s="19"/>
      <c r="F128" s="19"/>
      <c r="G128" s="9"/>
    </row>
    <row r="129" spans="1:7" ht="15" thickBot="1" x14ac:dyDescent="0.4">
      <c r="A129" s="8"/>
      <c r="B129" s="17" t="s">
        <v>240</v>
      </c>
      <c r="C129" s="21"/>
      <c r="D129" s="21">
        <v>21</v>
      </c>
      <c r="E129" s="19"/>
      <c r="F129" s="19"/>
      <c r="G129" s="9"/>
    </row>
    <row r="130" spans="1:7" ht="15" thickBot="1" x14ac:dyDescent="0.4">
      <c r="A130" s="160" t="s">
        <v>118</v>
      </c>
      <c r="B130" s="161"/>
      <c r="C130" s="161"/>
      <c r="D130" s="161"/>
      <c r="E130" s="162"/>
      <c r="F130" s="24"/>
      <c r="G130" s="11"/>
    </row>
    <row r="131" spans="1:7" x14ac:dyDescent="0.35">
      <c r="G131" s="10"/>
    </row>
    <row r="133" spans="1:7" x14ac:dyDescent="0.35">
      <c r="G133" s="10"/>
    </row>
  </sheetData>
  <mergeCells count="21">
    <mergeCell ref="A52:G52"/>
    <mergeCell ref="A2:G2"/>
    <mergeCell ref="A5:G5"/>
    <mergeCell ref="A12:G12"/>
    <mergeCell ref="A13:G13"/>
    <mergeCell ref="A19:G19"/>
    <mergeCell ref="A23:G23"/>
    <mergeCell ref="A24:G24"/>
    <mergeCell ref="A30:G30"/>
    <mergeCell ref="A37:G37"/>
    <mergeCell ref="A38:G38"/>
    <mergeCell ref="A45:G45"/>
    <mergeCell ref="A122:G122"/>
    <mergeCell ref="A127:G127"/>
    <mergeCell ref="A130:E130"/>
    <mergeCell ref="A59:G59"/>
    <mergeCell ref="A69:G69"/>
    <mergeCell ref="A77:G77"/>
    <mergeCell ref="A88:G88"/>
    <mergeCell ref="A102:G102"/>
    <mergeCell ref="A117:G1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 Page</vt:lpstr>
      <vt:lpstr>Summary</vt:lpstr>
      <vt:lpstr>P&amp;G OPGW &amp; ADSS</vt:lpstr>
      <vt:lpstr>Materials OPGW</vt:lpstr>
      <vt:lpstr>Materials ADSS 01</vt:lpstr>
      <vt:lpstr>Materials ADSS 02</vt:lpstr>
      <vt:lpstr>Works - OPGW</vt:lpstr>
      <vt:lpstr>Works - ADSS 01</vt:lpstr>
      <vt:lpstr>Works - ADSS 02</vt:lpstr>
      <vt:lpstr>Undergrond Fiber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Sukaa</dc:creator>
  <cp:lastModifiedBy>Andrew Sukaa</cp:lastModifiedBy>
  <dcterms:created xsi:type="dcterms:W3CDTF">2022-03-18T01:57:11Z</dcterms:created>
  <dcterms:modified xsi:type="dcterms:W3CDTF">2026-02-17T03:52:51Z</dcterms:modified>
</cp:coreProperties>
</file>