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Guam Power Authority (GPA), Guam\2020\Tenders\Sept\"/>
    </mc:Choice>
  </mc:AlternateContent>
  <bookViews>
    <workbookView xWindow="-120" yWindow="-120" windowWidth="29040" windowHeight="15840"/>
  </bookViews>
  <sheets>
    <sheet name="Bid Form" sheetId="6" r:id="rId1"/>
  </sheets>
  <externalReferences>
    <externalReference r:id="rId2"/>
  </externalReferences>
  <definedNames>
    <definedName name="Acceptable_Compliance_Score">'[1]Proposal Scoring Information'!$K$61</definedName>
    <definedName name="PMC_Checklist_Items">'[1]Proposal Scoring Information'!$J$3:$M$74</definedName>
    <definedName name="_xlnm.Print_Area" localSheetId="0">'Bid Form'!$A$1:$K$34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3" i="6" l="1"/>
  <c r="E23" i="6"/>
  <c r="D23" i="6"/>
  <c r="J23" i="6"/>
  <c r="I23" i="6"/>
  <c r="C8" i="6"/>
  <c r="C7" i="6" l="1"/>
  <c r="I31" i="6"/>
  <c r="I32" i="6" s="1"/>
  <c r="I33" i="6" s="1"/>
  <c r="J31" i="6" l="1"/>
  <c r="J32" i="6" s="1"/>
  <c r="J33" i="6" s="1"/>
  <c r="J34" i="6" s="1"/>
</calcChain>
</file>

<file path=xl/sharedStrings.xml><?xml version="1.0" encoding="utf-8"?>
<sst xmlns="http://schemas.openxmlformats.org/spreadsheetml/2006/main" count="46" uniqueCount="41">
  <si>
    <t>BIDDER:</t>
  </si>
  <si>
    <t>ANNUAL MANAGEMENT FEE</t>
  </si>
  <si>
    <t>O&amp;M Budget</t>
  </si>
  <si>
    <t>CONTRACT YEAR 1</t>
  </si>
  <si>
    <t>CONTRACT YEAR 2</t>
  </si>
  <si>
    <t>CONTRACT YEAR 3</t>
  </si>
  <si>
    <t>BASE CONTRACT PERIOD</t>
  </si>
  <si>
    <t>TOTAL BASE CONTRACT PERIOD COST</t>
  </si>
  <si>
    <t>OPTION YEAR 1</t>
  </si>
  <si>
    <t>OPTION YEAR 2</t>
  </si>
  <si>
    <t>BASE CONTRACT PERIOD + Option Years</t>
  </si>
  <si>
    <t>Instructions to Bidders:</t>
  </si>
  <si>
    <t>&lt;&lt; BASIS OF AWARD</t>
  </si>
  <si>
    <t>Jan 9, 2021 - Jan 8, 2022</t>
  </si>
  <si>
    <t>Jan 9, 2022 - Jan 8, 2023</t>
  </si>
  <si>
    <t>Jan 9, 2023 - Jan 8, 2024</t>
  </si>
  <si>
    <t>O&amp;M of Units</t>
  </si>
  <si>
    <t>Jan 9, 2024 - Jan 8, 2025</t>
  </si>
  <si>
    <t>Jan 9, 2025 - Jan 8, 2026</t>
  </si>
  <si>
    <t>OVERHAUL BUDGET</t>
  </si>
  <si>
    <t>AMF Reduction per GPA FTE</t>
  </si>
  <si>
    <t>Resulting AMF</t>
  </si>
  <si>
    <t xml:space="preserve">FOR GPA EVALUATORS ONLY: </t>
  </si>
  <si>
    <t>FOR BASE CONTRACT PERIOD:</t>
  </si>
  <si>
    <t>No. of FTEs =</t>
  </si>
  <si>
    <t>REVISED ANNUAL TOTAL</t>
  </si>
  <si>
    <t>REVISED OPTION YEARS 1 AND 2 TOTAL</t>
  </si>
  <si>
    <t xml:space="preserve">(1) Fill-out ANNUAL MANAGEMENT FEE, O&amp;M BUDGET and OVERHAUL BUDGET for each Contract Year. </t>
  </si>
  <si>
    <t>(2) The Overhaul Budget shall be the total Overhaul Budget for up to Fifteen (15) units over the 3-year period, amortized over 3 years; front-loaded and escalating fees not allowed.</t>
  </si>
  <si>
    <t>FOR OPTION YEAR 1 and OPTION YEAR 2:</t>
  </si>
  <si>
    <t xml:space="preserve">(2) The Overhaul Budget shall be overhaul cost for each unit that will undergo an Overhaul. </t>
  </si>
  <si>
    <t>OPTION YEARS</t>
  </si>
  <si>
    <t>Overhaul Budget per Unit</t>
  </si>
  <si>
    <t>TOTAL ANNUAL COST</t>
  </si>
  <si>
    <t xml:space="preserve"> BIDDERS not following the instructions shall have their Price Proposal rejected for non-responsiveness. </t>
  </si>
  <si>
    <t>NOTE:</t>
  </si>
  <si>
    <t>(23 FIll-out Line 4, "AMF Reduction per GPA FTE".  This will be the reduction in the Annual Management Fee (line item 1) for each additional full-time employee that GPA will assign to the Yigo Diesel Units starting Option Year 1.  This is an option that GPA may decide to implement starting Option year 1 if additional GPA employees are availble to be assigned to the Yigo Diesel Units site.</t>
  </si>
  <si>
    <t>IFB GPA-061-20 Performance Management Contract for the Guam Power Authority</t>
  </si>
  <si>
    <t>Yigo Diesel Generators</t>
  </si>
  <si>
    <t>ANNUAL COST                               EXCLUDING OVERHAUL BUDGET</t>
  </si>
  <si>
    <t>ANNUAL COST                               EXCLUDING Overhaul Budget per Unit &amp; AMF Reduction per GPA FTE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</si>
</sst>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9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8"/>
      <color theme="1"/>
      <name val="Times New Roman"/>
      <family val="1"/>
    </font>
    <font>
      <sz val="18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rgb="FFC00000"/>
      <name val="Times New Roman"/>
      <family val="1"/>
    </font>
    <font>
      <sz val="8"/>
      <name val="Calibri"/>
      <family val="2"/>
      <scheme val="minor"/>
    </font>
    <font>
      <i/>
      <sz val="18"/>
      <color theme="1" tint="0.34998626667073579"/>
      <name val="Times New Roman"/>
      <family val="1"/>
    </font>
    <font>
      <b/>
      <sz val="20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4">
    <xf numFmtId="0" fontId="0" fillId="0" borderId="0"/>
    <xf numFmtId="0" fontId="1" fillId="0" borderId="0"/>
    <xf numFmtId="1" fontId="1" fillId="2" borderId="0"/>
    <xf numFmtId="44" fontId="4" fillId="0" borderId="0" applyFont="0" applyFill="0" applyBorder="0" applyAlignment="0" applyProtection="0"/>
  </cellStyleXfs>
  <cellXfs count="66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3" fillId="0" borderId="0" xfId="0" applyFont="1" applyAlignment="1">
      <alignment vertical="center"/>
    </xf>
    <xf numFmtId="0" fontId="3" fillId="0" borderId="0" xfId="0" applyFont="1" applyFill="1"/>
    <xf numFmtId="0" fontId="3" fillId="0" borderId="0" xfId="0" applyFont="1"/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3" fillId="4" borderId="0" xfId="0" applyFont="1" applyFill="1" applyAlignment="1">
      <alignment vertical="center"/>
    </xf>
    <xf numFmtId="0" fontId="3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/>
    </xf>
    <xf numFmtId="0" fontId="2" fillId="4" borderId="0" xfId="0" applyFont="1" applyFill="1" applyAlignment="1">
      <alignment horizontal="right" vertical="center"/>
    </xf>
    <xf numFmtId="0" fontId="3" fillId="4" borderId="2" xfId="0" applyFont="1" applyFill="1" applyBorder="1"/>
    <xf numFmtId="0" fontId="3" fillId="4" borderId="0" xfId="0" applyFont="1" applyFill="1"/>
    <xf numFmtId="0" fontId="2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vertical="center"/>
    </xf>
    <xf numFmtId="0" fontId="3" fillId="4" borderId="0" xfId="0" applyFont="1" applyFill="1" applyBorder="1"/>
    <xf numFmtId="0" fontId="5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3" fillId="4" borderId="0" xfId="0" applyFont="1" applyFill="1" applyAlignment="1">
      <alignment wrapText="1"/>
    </xf>
    <xf numFmtId="0" fontId="2" fillId="4" borderId="1" xfId="0" applyFont="1" applyFill="1" applyBorder="1" applyAlignment="1">
      <alignment horizontal="center" vertical="center" wrapText="1"/>
    </xf>
    <xf numFmtId="44" fontId="3" fillId="4" borderId="10" xfId="3" applyFont="1" applyFill="1" applyBorder="1" applyAlignment="1">
      <alignment horizontal="center" vertical="center" wrapText="1"/>
    </xf>
    <xf numFmtId="44" fontId="3" fillId="3" borderId="5" xfId="3" applyFont="1" applyFill="1" applyBorder="1" applyAlignment="1">
      <alignment horizontal="center" vertical="center" wrapText="1"/>
    </xf>
    <xf numFmtId="44" fontId="3" fillId="3" borderId="7" xfId="3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left" vertical="center" wrapText="1"/>
    </xf>
    <xf numFmtId="0" fontId="2" fillId="4" borderId="0" xfId="0" applyFont="1" applyFill="1" applyBorder="1" applyAlignment="1">
      <alignment horizontal="center" vertical="center" wrapText="1"/>
    </xf>
    <xf numFmtId="44" fontId="3" fillId="4" borderId="0" xfId="3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vertical="center" wrapText="1"/>
    </xf>
    <xf numFmtId="0" fontId="7" fillId="0" borderId="12" xfId="0" applyFont="1" applyFill="1" applyBorder="1" applyAlignment="1">
      <alignment horizontal="center"/>
    </xf>
    <xf numFmtId="44" fontId="7" fillId="0" borderId="12" xfId="3" applyFont="1" applyFill="1" applyBorder="1" applyAlignment="1">
      <alignment horizontal="center" vertical="center"/>
    </xf>
    <xf numFmtId="44" fontId="7" fillId="0" borderId="12" xfId="0" applyNumberFormat="1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vertical="center" wrapText="1"/>
    </xf>
    <xf numFmtId="0" fontId="3" fillId="7" borderId="0" xfId="0" applyFont="1" applyFill="1" applyBorder="1" applyAlignment="1">
      <alignment horizontal="center" vertical="center"/>
    </xf>
    <xf numFmtId="0" fontId="8" fillId="7" borderId="0" xfId="0" applyFont="1" applyFill="1" applyBorder="1" applyAlignment="1">
      <alignment horizontal="left" vertical="center"/>
    </xf>
    <xf numFmtId="0" fontId="2" fillId="7" borderId="0" xfId="0" applyFont="1" applyFill="1" applyBorder="1" applyAlignment="1">
      <alignment horizontal="center" vertical="center"/>
    </xf>
    <xf numFmtId="0" fontId="2" fillId="7" borderId="0" xfId="0" applyFont="1" applyFill="1" applyBorder="1" applyAlignment="1">
      <alignment vertical="center"/>
    </xf>
    <xf numFmtId="0" fontId="3" fillId="7" borderId="0" xfId="0" applyFont="1" applyFill="1" applyBorder="1"/>
    <xf numFmtId="0" fontId="5" fillId="4" borderId="0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44" fontId="2" fillId="4" borderId="4" xfId="0" applyNumberFormat="1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</cellXfs>
  <cellStyles count="4">
    <cellStyle name="Currency" xfId="3" builtinId="4"/>
    <cellStyle name="Normal" xfId="0" builtinId="0"/>
    <cellStyle name="Normal 2" xfId="1"/>
    <cellStyle name="Normal 6" xfId="2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tison\Documents\Fuel%20Mgmt\Fuel%20Mgmt%202010-11\GPA-022-11\GPA-022-11\IFB%20GPA-022-11%20Qualitative%20Proposal%20Scoring%20Worksheet(revised2.16.201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Proposal Instructions"/>
      <sheetName val="Bidders"/>
      <sheetName val="Part 1- Qual Support References"/>
      <sheetName val="Proposal Scoring Information"/>
      <sheetName val="PMC Qualifications Checklist"/>
      <sheetName val="Part 2 - Qual Eval Scoreshe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3">
          <cell r="J3" t="str">
            <v>PMC Checklist Items</v>
          </cell>
          <cell r="K3" t="str">
            <v>Checklist Weight</v>
          </cell>
          <cell r="L3" t="str">
            <v>Maximum Raw Rating Score</v>
          </cell>
          <cell r="M3" t="str">
            <v>Maximum Weighted Score</v>
          </cell>
        </row>
        <row r="4">
          <cell r="J4" t="str">
            <v xml:space="preserve"> </v>
          </cell>
          <cell r="L4" t="str">
            <v xml:space="preserve"> </v>
          </cell>
          <cell r="M4" t="str">
            <v xml:space="preserve"> </v>
          </cell>
        </row>
        <row r="5">
          <cell r="J5" t="str">
            <v xml:space="preserve">Fuel Storage Facility Management </v>
          </cell>
          <cell r="K5">
            <v>9</v>
          </cell>
          <cell r="M5">
            <v>45</v>
          </cell>
        </row>
        <row r="6">
          <cell r="J6" t="str">
            <v xml:space="preserve">Supporting Information Showing Successful Experience With Management of Fuel Storage Facilities </v>
          </cell>
          <cell r="K6">
            <v>5</v>
          </cell>
          <cell r="L6">
            <v>5</v>
          </cell>
          <cell r="M6">
            <v>25</v>
          </cell>
        </row>
        <row r="7">
          <cell r="J7" t="str">
            <v>Categorization Of Proposed PMC Personnel By Specific Area Of Expertise</v>
          </cell>
          <cell r="K7">
            <v>4</v>
          </cell>
          <cell r="L7">
            <v>5</v>
          </cell>
          <cell r="M7">
            <v>20</v>
          </cell>
        </row>
        <row r="8">
          <cell r="J8" t="str">
            <v xml:space="preserve"> </v>
          </cell>
          <cell r="L8" t="str">
            <v xml:space="preserve"> </v>
          </cell>
          <cell r="M8" t="str">
            <v xml:space="preserve"> </v>
          </cell>
        </row>
        <row r="9">
          <cell r="J9" t="str">
            <v>Fuel Storage Facility Operations and Maintenance</v>
          </cell>
          <cell r="K9">
            <v>10</v>
          </cell>
          <cell r="M9">
            <v>50</v>
          </cell>
        </row>
        <row r="10">
          <cell r="J10" t="str">
            <v xml:space="preserve">Supporting Information Showing Successful Experience with Operations &amp; Maintenance of Fuel Storage Facilities (within last five years). </v>
          </cell>
          <cell r="K10">
            <v>5</v>
          </cell>
          <cell r="L10">
            <v>5</v>
          </cell>
          <cell r="M10">
            <v>25</v>
          </cell>
        </row>
        <row r="11">
          <cell r="J11" t="str">
            <v>Description of operational model for supporting O&amp;M activities of GPA's Fuel Bulk Storage Facility, including utilization of procedures and other relevant information. Provide list, description and schedule of O&amp;M activities.</v>
          </cell>
          <cell r="K11">
            <v>5</v>
          </cell>
          <cell r="L11">
            <v>5</v>
          </cell>
          <cell r="M11">
            <v>25</v>
          </cell>
        </row>
        <row r="12">
          <cell r="J12" t="str">
            <v xml:space="preserve"> </v>
          </cell>
          <cell r="L12" t="str">
            <v xml:space="preserve"> </v>
          </cell>
          <cell r="M12" t="str">
            <v xml:space="preserve"> </v>
          </cell>
        </row>
        <row r="13">
          <cell r="J13" t="str">
            <v>Root-Cause Failure Analysis Experience Checklist</v>
          </cell>
          <cell r="K13">
            <v>8</v>
          </cell>
          <cell r="M13">
            <v>40</v>
          </cell>
        </row>
        <row r="14">
          <cell r="J14" t="str">
            <v>Supporting Information Showing Successful Experience with Fuel Storage Facility Failure Modes and Effects Analysis (within last five years).</v>
          </cell>
          <cell r="K14">
            <v>4</v>
          </cell>
          <cell r="L14">
            <v>5</v>
          </cell>
          <cell r="M14">
            <v>20</v>
          </cell>
        </row>
        <row r="15">
          <cell r="J15" t="str">
            <v>Brief Description Of Successful Implementation Of Remedies.</v>
          </cell>
          <cell r="K15">
            <v>4</v>
          </cell>
          <cell r="L15">
            <v>5</v>
          </cell>
          <cell r="M15">
            <v>20</v>
          </cell>
        </row>
        <row r="16">
          <cell r="J16" t="str">
            <v xml:space="preserve"> </v>
          </cell>
          <cell r="L16" t="str">
            <v xml:space="preserve"> </v>
          </cell>
          <cell r="M16" t="str">
            <v xml:space="preserve"> </v>
          </cell>
        </row>
        <row r="17">
          <cell r="J17" t="str">
            <v>Performance Benchmarking and Development Of Key Performance Indicators</v>
          </cell>
          <cell r="K17">
            <v>12</v>
          </cell>
          <cell r="M17">
            <v>60</v>
          </cell>
        </row>
        <row r="18">
          <cell r="J18" t="str">
            <v xml:space="preserve">Experience with Condition Assessments such as Pipeline Integrity or Tank Integrity Assessment, Leak Detection, and others.  Include description of processes or procedures used. </v>
          </cell>
          <cell r="K18">
            <v>4</v>
          </cell>
          <cell r="L18">
            <v>5</v>
          </cell>
          <cell r="M18">
            <v>20</v>
          </cell>
        </row>
        <row r="19">
          <cell r="J19" t="str">
            <v>Experience With Applicable Industry Standards, such as API, ASTM, ANSI, UL.</v>
          </cell>
          <cell r="K19">
            <v>4</v>
          </cell>
          <cell r="L19">
            <v>5</v>
          </cell>
          <cell r="M19">
            <v>20</v>
          </cell>
        </row>
        <row r="20">
          <cell r="J20" t="str">
            <v>Experience with Fuel Supply, including supporting information showing assurance of timely and accurate fuel delivery and inventory.</v>
          </cell>
          <cell r="K20">
            <v>4</v>
          </cell>
          <cell r="L20">
            <v>5</v>
          </cell>
          <cell r="M20">
            <v>20</v>
          </cell>
        </row>
        <row r="21">
          <cell r="J21" t="str">
            <v xml:space="preserve"> </v>
          </cell>
          <cell r="L21" t="str">
            <v xml:space="preserve"> </v>
          </cell>
          <cell r="M21" t="str">
            <v xml:space="preserve"> </v>
          </cell>
        </row>
        <row r="22">
          <cell r="J22" t="str">
            <v xml:space="preserve">Use of a Maintenance Management System </v>
          </cell>
          <cell r="K22">
            <v>5</v>
          </cell>
          <cell r="M22">
            <v>25</v>
          </cell>
        </row>
        <row r="23">
          <cell r="J23" t="str">
            <v>Description of Proposed Maintenance Management System for GPA's Fuel Bulk Storage Facility.</v>
          </cell>
          <cell r="K23">
            <v>2</v>
          </cell>
          <cell r="L23">
            <v>5</v>
          </cell>
          <cell r="M23">
            <v>10</v>
          </cell>
        </row>
        <row r="24">
          <cell r="J24" t="str">
            <v xml:space="preserve">Description of Proposed Preventive Maintenance Schedule for GPA's Fuel Bulk Storage Equipment and Accessories. </v>
          </cell>
          <cell r="K24">
            <v>3</v>
          </cell>
          <cell r="L24">
            <v>5</v>
          </cell>
          <cell r="M24">
            <v>15</v>
          </cell>
        </row>
        <row r="26">
          <cell r="J26" t="str">
            <v>Environmental Compliance Review, Monitoring and Requirements Experience</v>
          </cell>
          <cell r="K26">
            <v>9</v>
          </cell>
          <cell r="M26">
            <v>45</v>
          </cell>
        </row>
        <row r="27">
          <cell r="J27" t="str">
            <v>Experience with applicable Environmental Regulations and Reporting for Fuel Bulk Storage Facility (BMP, NPDES, SPCC, PSD permits, etc.).</v>
          </cell>
          <cell r="K27">
            <v>4</v>
          </cell>
          <cell r="L27">
            <v>5</v>
          </cell>
          <cell r="M27">
            <v>20</v>
          </cell>
        </row>
        <row r="28">
          <cell r="J28" t="str">
            <v>Experience with and/or readiness for responding to Oil Spills .</v>
          </cell>
          <cell r="K28">
            <v>5</v>
          </cell>
          <cell r="L28">
            <v>5</v>
          </cell>
          <cell r="M28">
            <v>25</v>
          </cell>
        </row>
        <row r="30">
          <cell r="J30" t="str">
            <v xml:space="preserve">Financial Information Checklist </v>
          </cell>
          <cell r="K30">
            <v>6</v>
          </cell>
          <cell r="M30">
            <v>30</v>
          </cell>
        </row>
        <row r="31">
          <cell r="J31" t="str">
            <v>Three-Year Historical and Two-Year Projections:</v>
          </cell>
        </row>
        <row r="32">
          <cell r="J32" t="str">
            <v>Balance Sheet (Audited)</v>
          </cell>
          <cell r="K32">
            <v>2</v>
          </cell>
          <cell r="L32">
            <v>5</v>
          </cell>
          <cell r="M32">
            <v>10</v>
          </cell>
        </row>
        <row r="33">
          <cell r="J33" t="str">
            <v>Income Statement (Audited)</v>
          </cell>
          <cell r="K33">
            <v>2</v>
          </cell>
          <cell r="L33">
            <v>5</v>
          </cell>
          <cell r="M33">
            <v>10</v>
          </cell>
        </row>
        <row r="34">
          <cell r="J34" t="str">
            <v xml:space="preserve">Financial Ratios </v>
          </cell>
          <cell r="K34">
            <v>2</v>
          </cell>
          <cell r="L34">
            <v>5</v>
          </cell>
          <cell r="M34">
            <v>10</v>
          </cell>
        </row>
        <row r="36">
          <cell r="J36" t="str">
            <v xml:space="preserve">Insurance Policy </v>
          </cell>
          <cell r="K36">
            <v>4</v>
          </cell>
          <cell r="M36">
            <v>20</v>
          </cell>
        </row>
        <row r="37">
          <cell r="J37" t="str">
            <v xml:space="preserve">Provide a copy of your Insurance Policy for GPA's review. </v>
          </cell>
          <cell r="K37">
            <v>4</v>
          </cell>
          <cell r="L37">
            <v>5</v>
          </cell>
          <cell r="M37">
            <v>20</v>
          </cell>
        </row>
        <row r="39">
          <cell r="J39" t="str">
            <v xml:space="preserve">Organizational Chart </v>
          </cell>
          <cell r="K39">
            <v>5</v>
          </cell>
          <cell r="M39">
            <v>25</v>
          </cell>
        </row>
        <row r="40">
          <cell r="J40" t="str">
            <v xml:space="preserve">Provide Proposed Organizational Chart for the management, operations and maintenance of GPA's Fuel Bulk Storage Facility.  Include position title, description of functions and duties, and qualifications. </v>
          </cell>
          <cell r="K40">
            <v>3</v>
          </cell>
          <cell r="L40">
            <v>5</v>
          </cell>
          <cell r="M40">
            <v>15</v>
          </cell>
        </row>
        <row r="41">
          <cell r="J41" t="str">
            <v xml:space="preserve">Describe how facility staffing shall be optimized based on proposed chart. </v>
          </cell>
          <cell r="K41">
            <v>2</v>
          </cell>
          <cell r="L41">
            <v>5</v>
          </cell>
          <cell r="M41">
            <v>10</v>
          </cell>
        </row>
        <row r="43">
          <cell r="J43" t="str">
            <v>Mobilization Capability Checklist</v>
          </cell>
          <cell r="K43">
            <v>2</v>
          </cell>
          <cell r="M43">
            <v>10</v>
          </cell>
        </row>
        <row r="44">
          <cell r="J44" t="str">
            <v>Proof Of Capability To Mobilize Full Support Services No Later Than 30 days after contract signing.</v>
          </cell>
          <cell r="K44">
            <v>2</v>
          </cell>
          <cell r="L44">
            <v>5</v>
          </cell>
          <cell r="M44">
            <v>10</v>
          </cell>
        </row>
        <row r="45">
          <cell r="J45" t="str">
            <v xml:space="preserve"> </v>
          </cell>
          <cell r="L45" t="str">
            <v xml:space="preserve"> </v>
          </cell>
          <cell r="M45" t="str">
            <v xml:space="preserve"> </v>
          </cell>
        </row>
        <row r="46">
          <cell r="J46" t="str">
            <v>Proponent Detailed Questions</v>
          </cell>
          <cell r="K46">
            <v>20</v>
          </cell>
          <cell r="M46">
            <v>100</v>
          </cell>
        </row>
        <row r="48">
          <cell r="J48" t="str">
            <v xml:space="preserve">Are you willing to work with GPA in meeting its Loss Percentage Target of 0.25%? If yes, please describe how you would be able to assist GPA in this process. </v>
          </cell>
          <cell r="K48">
            <v>5</v>
          </cell>
          <cell r="L48">
            <v>5</v>
          </cell>
          <cell r="M48">
            <v>25</v>
          </cell>
        </row>
        <row r="50">
          <cell r="J50" t="str">
            <v xml:space="preserve">Describe your approach in ensuring that the facility attains and maintains minimum losses during Fuel Delivery and Inventory Measurements (Output from Fuel Storage Facility vs. Input at Plants). </v>
          </cell>
          <cell r="K50">
            <v>5</v>
          </cell>
          <cell r="L50">
            <v>5</v>
          </cell>
          <cell r="M50">
            <v>25</v>
          </cell>
        </row>
        <row r="52">
          <cell r="J52" t="str">
            <v xml:space="preserve">Describe your approach to overcoming the unique aspects of operating a facility remote from industry support vendors in this island environment. </v>
          </cell>
          <cell r="K52">
            <v>4</v>
          </cell>
          <cell r="L52">
            <v>5</v>
          </cell>
          <cell r="M52">
            <v>20</v>
          </cell>
        </row>
        <row r="54">
          <cell r="J54" t="str">
            <v>Please present your willingness, capability and desire to offer optional financing of CIP's and PIP's should GPA require such.  Please specifiy limits and terms of financing available.</v>
          </cell>
          <cell r="K54">
            <v>3</v>
          </cell>
          <cell r="L54">
            <v>5</v>
          </cell>
          <cell r="M54">
            <v>15</v>
          </cell>
        </row>
        <row r="56">
          <cell r="J56" t="str">
            <v xml:space="preserve">Please provide at least three references from clients within the last three years. </v>
          </cell>
          <cell r="K56">
            <v>3</v>
          </cell>
          <cell r="L56">
            <v>5</v>
          </cell>
          <cell r="M56">
            <v>15</v>
          </cell>
        </row>
        <row r="59">
          <cell r="J59" t="str">
            <v>PMC Qualifications Score</v>
          </cell>
          <cell r="K59">
            <v>90</v>
          </cell>
          <cell r="L59" t="str">
            <v xml:space="preserve"> </v>
          </cell>
          <cell r="M59">
            <v>450</v>
          </cell>
        </row>
        <row r="61">
          <cell r="J61" t="str">
            <v xml:space="preserve">Minimum Score - Potentially Acceptable Proposal </v>
          </cell>
          <cell r="K61">
            <v>338</v>
          </cell>
        </row>
        <row r="62">
          <cell r="J62" t="str">
            <v>Minimum Score - Acceptable Proposal</v>
          </cell>
          <cell r="K62">
            <v>360</v>
          </cell>
        </row>
        <row r="63">
          <cell r="J63" t="str">
            <v>Maximum Compliance Score</v>
          </cell>
          <cell r="K63">
            <v>450</v>
          </cell>
        </row>
        <row r="64">
          <cell r="J64" t="str">
            <v>Minimum Percent Score - Potentially Acceptable Proposal</v>
          </cell>
          <cell r="K64">
            <v>0.75</v>
          </cell>
        </row>
        <row r="65">
          <cell r="J65" t="str">
            <v>Minimum Percent Score - Acceptable Proposal</v>
          </cell>
          <cell r="K65">
            <v>0.8</v>
          </cell>
        </row>
        <row r="70">
          <cell r="K70" t="str">
            <v>Checklist Weight</v>
          </cell>
          <cell r="L70" t="str">
            <v>Maximum Raw Rating Score</v>
          </cell>
          <cell r="M70" t="str">
            <v>Maximum Weighted Score</v>
          </cell>
        </row>
        <row r="72">
          <cell r="J72" t="str">
            <v>Experience with Pipeline Assessments, including procedures and processes used, and other supporting information.</v>
          </cell>
          <cell r="K72">
            <v>8</v>
          </cell>
          <cell r="L72">
            <v>5</v>
          </cell>
          <cell r="M72">
            <v>40</v>
          </cell>
        </row>
        <row r="73">
          <cell r="J73" t="str">
            <v>Experience with Pipeline Compliance, including references, processes, and other supporting information.</v>
          </cell>
          <cell r="K73">
            <v>8</v>
          </cell>
          <cell r="L73">
            <v>5</v>
          </cell>
          <cell r="M73">
            <v>40</v>
          </cell>
        </row>
        <row r="74">
          <cell r="J74" t="str">
            <v>Estimated Scope and Timeline for Full Assessment and Compliance Review of Pipelines</v>
          </cell>
          <cell r="K74">
            <v>4</v>
          </cell>
          <cell r="L74">
            <v>5</v>
          </cell>
          <cell r="M74">
            <v>20</v>
          </cell>
        </row>
      </sheetData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6"/>
  <sheetViews>
    <sheetView tabSelected="1" view="pageBreakPreview" zoomScale="60" zoomScaleNormal="80" workbookViewId="0">
      <selection activeCell="R8" sqref="R8"/>
    </sheetView>
  </sheetViews>
  <sheetFormatPr defaultColWidth="8.85546875" defaultRowHeight="34.5" customHeight="1" x14ac:dyDescent="0.35"/>
  <cols>
    <col min="1" max="1" width="10.7109375" style="3" customWidth="1"/>
    <col min="2" max="2" width="60" style="5" customWidth="1"/>
    <col min="3" max="5" width="40.42578125" style="2" customWidth="1"/>
    <col min="6" max="6" width="21.42578125" style="2" customWidth="1"/>
    <col min="7" max="7" width="23" style="2" customWidth="1"/>
    <col min="8" max="8" width="30.7109375" style="2" customWidth="1"/>
    <col min="9" max="10" width="40.42578125" style="2" customWidth="1"/>
    <col min="11" max="18" width="8.85546875" style="5"/>
    <col min="19" max="16384" width="8.85546875" style="6"/>
  </cols>
  <sheetData>
    <row r="1" spans="1:21" s="4" customFormat="1" ht="22.9" customHeight="1" x14ac:dyDescent="0.25">
      <c r="A1" s="58" t="s">
        <v>37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s="4" customFormat="1" ht="25.9" customHeight="1" x14ac:dyDescent="0.25">
      <c r="A2" s="58" t="s">
        <v>38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s="4" customFormat="1" ht="30.6" customHeight="1" x14ac:dyDescent="0.25">
      <c r="A3" s="59"/>
      <c r="B3" s="59"/>
      <c r="C3" s="59"/>
      <c r="D3" s="59"/>
      <c r="E3" s="59"/>
      <c r="F3" s="59"/>
      <c r="G3" s="59"/>
      <c r="H3" s="59"/>
      <c r="I3" s="59"/>
      <c r="J3" s="59"/>
      <c r="K3" s="9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s="4" customFormat="1" ht="23.2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9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4.5" customHeight="1" x14ac:dyDescent="0.35">
      <c r="A5" s="11"/>
      <c r="B5" s="12" t="s">
        <v>0</v>
      </c>
      <c r="C5" s="60"/>
      <c r="D5" s="60"/>
      <c r="E5" s="60"/>
      <c r="F5" s="60"/>
      <c r="G5" s="60"/>
      <c r="H5" s="60"/>
      <c r="I5" s="60"/>
      <c r="J5" s="60"/>
      <c r="K5" s="13"/>
      <c r="S5" s="5"/>
      <c r="T5" s="5"/>
      <c r="U5" s="5"/>
    </row>
    <row r="6" spans="1:21" ht="24" thickBot="1" x14ac:dyDescent="0.4">
      <c r="A6" s="11"/>
      <c r="B6" s="14"/>
      <c r="C6" s="10"/>
      <c r="D6" s="10"/>
      <c r="E6" s="10"/>
      <c r="F6" s="10"/>
      <c r="G6" s="10"/>
      <c r="H6" s="10"/>
      <c r="I6" s="10"/>
      <c r="J6" s="10"/>
      <c r="K6" s="14"/>
      <c r="S6" s="5"/>
      <c r="T6" s="5"/>
      <c r="U6" s="5"/>
    </row>
    <row r="7" spans="1:21" ht="34.5" customHeight="1" thickBot="1" x14ac:dyDescent="0.4">
      <c r="A7" s="61" t="s">
        <v>7</v>
      </c>
      <c r="B7" s="62"/>
      <c r="C7" s="63">
        <f>C24+D24+E24+SUM(C25:E25)+SUM(C26:E26)</f>
        <v>0</v>
      </c>
      <c r="D7" s="64"/>
      <c r="E7" s="65"/>
      <c r="F7" s="46" t="s">
        <v>12</v>
      </c>
      <c r="G7" s="15"/>
      <c r="H7" s="15"/>
      <c r="J7" s="16"/>
      <c r="K7" s="17"/>
      <c r="S7" s="5"/>
      <c r="T7" s="5"/>
      <c r="U7" s="5"/>
    </row>
    <row r="8" spans="1:21" ht="34.5" customHeight="1" thickBot="1" x14ac:dyDescent="0.4">
      <c r="A8" s="61" t="s">
        <v>10</v>
      </c>
      <c r="B8" s="62"/>
      <c r="C8" s="63">
        <f>SUM(C24:E26)+SUM(I24:J25)</f>
        <v>0</v>
      </c>
      <c r="D8" s="64"/>
      <c r="E8" s="65"/>
      <c r="F8" s="15"/>
      <c r="G8" s="15"/>
      <c r="H8" s="15"/>
      <c r="I8" s="18"/>
      <c r="J8" s="16"/>
      <c r="K8" s="17"/>
      <c r="S8" s="5"/>
      <c r="T8" s="5"/>
      <c r="U8" s="5"/>
    </row>
    <row r="9" spans="1:21" ht="34.5" customHeight="1" x14ac:dyDescent="0.35">
      <c r="A9" s="19"/>
      <c r="B9" s="19"/>
      <c r="C9" s="15"/>
      <c r="D9" s="15"/>
      <c r="E9" s="16"/>
      <c r="F9" s="16"/>
      <c r="G9" s="16"/>
      <c r="H9" s="16"/>
      <c r="I9" s="15"/>
      <c r="J9" s="16"/>
      <c r="K9" s="17"/>
      <c r="S9" s="5"/>
      <c r="T9" s="5"/>
      <c r="U9" s="5"/>
    </row>
    <row r="10" spans="1:21" ht="34.5" customHeight="1" x14ac:dyDescent="0.35">
      <c r="A10" s="41"/>
      <c r="B10" s="42" t="s">
        <v>11</v>
      </c>
      <c r="C10" s="43"/>
      <c r="D10" s="43"/>
      <c r="E10" s="44"/>
      <c r="F10" s="44"/>
      <c r="G10" s="44"/>
      <c r="H10" s="44"/>
      <c r="I10" s="43"/>
      <c r="J10" s="44"/>
      <c r="K10" s="45"/>
      <c r="S10" s="5"/>
      <c r="T10" s="5"/>
      <c r="U10" s="5"/>
    </row>
    <row r="11" spans="1:21" ht="25.5" customHeight="1" x14ac:dyDescent="0.35">
      <c r="A11" s="19"/>
      <c r="B11" s="30" t="s">
        <v>23</v>
      </c>
      <c r="C11" s="15"/>
      <c r="D11" s="15"/>
      <c r="E11" s="16"/>
      <c r="F11" s="16"/>
      <c r="G11" s="16"/>
      <c r="H11" s="16"/>
      <c r="I11" s="15"/>
      <c r="J11" s="16"/>
      <c r="K11" s="17"/>
      <c r="S11" s="5"/>
      <c r="T11" s="5"/>
      <c r="U11" s="5"/>
    </row>
    <row r="12" spans="1:21" ht="29.25" customHeight="1" x14ac:dyDescent="0.35">
      <c r="A12" s="19"/>
      <c r="B12" s="49" t="s">
        <v>27</v>
      </c>
      <c r="C12" s="49"/>
      <c r="D12" s="49"/>
      <c r="E12" s="49"/>
      <c r="F12" s="49"/>
      <c r="G12" s="49"/>
      <c r="H12" s="49"/>
      <c r="I12" s="49"/>
      <c r="J12" s="49"/>
      <c r="K12" s="17"/>
      <c r="S12" s="5"/>
      <c r="T12" s="5"/>
      <c r="U12" s="5"/>
    </row>
    <row r="13" spans="1:21" ht="30" customHeight="1" x14ac:dyDescent="0.35">
      <c r="A13" s="19"/>
      <c r="B13" s="49" t="s">
        <v>28</v>
      </c>
      <c r="C13" s="49"/>
      <c r="D13" s="49"/>
      <c r="E13" s="49"/>
      <c r="F13" s="49"/>
      <c r="G13" s="49"/>
      <c r="H13" s="49"/>
      <c r="I13" s="49"/>
      <c r="J13" s="49"/>
      <c r="K13" s="17"/>
      <c r="S13" s="5"/>
      <c r="T13" s="5"/>
      <c r="U13" s="5"/>
    </row>
    <row r="14" spans="1:21" ht="30" customHeight="1" x14ac:dyDescent="0.35">
      <c r="A14" s="19"/>
      <c r="B14" s="30" t="s">
        <v>29</v>
      </c>
      <c r="C14" s="31"/>
      <c r="D14" s="31"/>
      <c r="E14" s="31"/>
      <c r="F14" s="31"/>
      <c r="G14" s="31"/>
      <c r="H14" s="31"/>
      <c r="I14" s="31"/>
      <c r="J14" s="31"/>
      <c r="K14" s="17"/>
      <c r="S14" s="5"/>
      <c r="T14" s="5"/>
      <c r="U14" s="5"/>
    </row>
    <row r="15" spans="1:21" ht="29.25" customHeight="1" x14ac:dyDescent="0.35">
      <c r="A15" s="19"/>
      <c r="B15" s="49" t="s">
        <v>27</v>
      </c>
      <c r="C15" s="49"/>
      <c r="D15" s="49"/>
      <c r="E15" s="49"/>
      <c r="F15" s="49"/>
      <c r="G15" s="49"/>
      <c r="H15" s="49"/>
      <c r="I15" s="49"/>
      <c r="J15" s="49"/>
      <c r="K15" s="17"/>
      <c r="S15" s="5"/>
      <c r="T15" s="5"/>
      <c r="U15" s="5"/>
    </row>
    <row r="16" spans="1:21" ht="30" customHeight="1" x14ac:dyDescent="0.35">
      <c r="A16" s="19"/>
      <c r="B16" s="49" t="s">
        <v>30</v>
      </c>
      <c r="C16" s="49"/>
      <c r="D16" s="49"/>
      <c r="E16" s="49"/>
      <c r="F16" s="49"/>
      <c r="G16" s="49"/>
      <c r="H16" s="49"/>
      <c r="I16" s="49"/>
      <c r="J16" s="49"/>
      <c r="K16" s="17"/>
      <c r="S16" s="5"/>
      <c r="T16" s="5"/>
      <c r="U16" s="5"/>
    </row>
    <row r="17" spans="1:21" ht="60" customHeight="1" x14ac:dyDescent="0.35">
      <c r="A17" s="19"/>
      <c r="B17" s="49" t="s">
        <v>36</v>
      </c>
      <c r="C17" s="49"/>
      <c r="D17" s="49"/>
      <c r="E17" s="49"/>
      <c r="F17" s="49"/>
      <c r="G17" s="49"/>
      <c r="H17" s="49"/>
      <c r="I17" s="49"/>
      <c r="J17" s="49"/>
      <c r="K17" s="17"/>
      <c r="S17" s="5"/>
      <c r="T17" s="5"/>
      <c r="U17" s="5"/>
    </row>
    <row r="18" spans="1:21" ht="34.5" customHeight="1" x14ac:dyDescent="0.35">
      <c r="A18" s="15" t="s">
        <v>35</v>
      </c>
      <c r="B18" s="30" t="s">
        <v>34</v>
      </c>
      <c r="C18" s="15"/>
      <c r="D18" s="15"/>
      <c r="E18" s="16"/>
      <c r="F18" s="16"/>
      <c r="G18" s="16"/>
      <c r="H18" s="16"/>
      <c r="I18" s="15"/>
      <c r="J18" s="16"/>
      <c r="K18" s="17"/>
      <c r="S18" s="5"/>
      <c r="T18" s="5"/>
      <c r="U18" s="5"/>
    </row>
    <row r="19" spans="1:21" ht="34.5" customHeight="1" x14ac:dyDescent="0.35">
      <c r="A19" s="19"/>
      <c r="B19" s="19"/>
      <c r="C19" s="15"/>
      <c r="D19" s="15"/>
      <c r="E19" s="16"/>
      <c r="F19" s="16"/>
      <c r="G19" s="16"/>
      <c r="H19" s="16"/>
      <c r="I19" s="15"/>
      <c r="J19" s="16"/>
      <c r="K19" s="17"/>
      <c r="S19" s="5"/>
      <c r="T19" s="5"/>
      <c r="U19" s="5"/>
    </row>
    <row r="20" spans="1:21" s="8" customFormat="1" ht="34.5" customHeight="1" x14ac:dyDescent="0.35">
      <c r="A20" s="50" t="s">
        <v>6</v>
      </c>
      <c r="B20" s="50"/>
      <c r="C20" s="20" t="s">
        <v>3</v>
      </c>
      <c r="D20" s="20" t="s">
        <v>4</v>
      </c>
      <c r="E20" s="20" t="s">
        <v>5</v>
      </c>
      <c r="F20" s="16"/>
      <c r="G20" s="50" t="s">
        <v>31</v>
      </c>
      <c r="H20" s="50"/>
      <c r="I20" s="21" t="s">
        <v>8</v>
      </c>
      <c r="J20" s="21" t="s">
        <v>9</v>
      </c>
      <c r="K20" s="22"/>
      <c r="L20" s="7"/>
      <c r="M20" s="7"/>
      <c r="N20" s="7"/>
      <c r="O20" s="7"/>
      <c r="P20" s="7"/>
      <c r="Q20" s="7"/>
      <c r="R20" s="7"/>
      <c r="S20" s="7"/>
      <c r="T20" s="7"/>
      <c r="U20" s="7"/>
    </row>
    <row r="21" spans="1:21" s="8" customFormat="1" ht="34.5" customHeight="1" x14ac:dyDescent="0.35">
      <c r="A21" s="50"/>
      <c r="B21" s="50"/>
      <c r="C21" s="29" t="s">
        <v>13</v>
      </c>
      <c r="D21" s="29" t="s">
        <v>14</v>
      </c>
      <c r="E21" s="29" t="s">
        <v>15</v>
      </c>
      <c r="F21" s="15"/>
      <c r="G21" s="50"/>
      <c r="H21" s="50"/>
      <c r="I21" s="56" t="s">
        <v>17</v>
      </c>
      <c r="J21" s="56" t="s">
        <v>18</v>
      </c>
      <c r="K21" s="22"/>
      <c r="L21" s="7"/>
      <c r="M21" s="7"/>
      <c r="N21" s="7"/>
      <c r="O21" s="7"/>
      <c r="P21" s="7"/>
      <c r="Q21" s="7"/>
      <c r="R21" s="7"/>
      <c r="S21" s="7"/>
      <c r="T21" s="7"/>
      <c r="U21" s="7"/>
    </row>
    <row r="22" spans="1:21" s="8" customFormat="1" ht="23.25" x14ac:dyDescent="0.35">
      <c r="A22" s="50"/>
      <c r="B22" s="50"/>
      <c r="C22" s="23" t="s">
        <v>16</v>
      </c>
      <c r="D22" s="23" t="s">
        <v>16</v>
      </c>
      <c r="E22" s="23" t="s">
        <v>16</v>
      </c>
      <c r="F22" s="32"/>
      <c r="G22" s="50"/>
      <c r="H22" s="50"/>
      <c r="I22" s="57"/>
      <c r="J22" s="57"/>
      <c r="K22" s="22"/>
      <c r="L22" s="7"/>
      <c r="M22" s="7"/>
      <c r="N22" s="7"/>
      <c r="O22" s="7"/>
      <c r="P22" s="7"/>
      <c r="Q22" s="7"/>
      <c r="R22" s="7"/>
      <c r="S22" s="7"/>
      <c r="T22" s="7"/>
      <c r="U22" s="7"/>
    </row>
    <row r="23" spans="1:21" s="8" customFormat="1" ht="66.75" customHeight="1" thickBot="1" x14ac:dyDescent="0.4">
      <c r="A23" s="51" t="s">
        <v>39</v>
      </c>
      <c r="B23" s="52"/>
      <c r="C23" s="24" t="str">
        <f>IF(C24="","(pending)",C24+C25)</f>
        <v>(pending)</v>
      </c>
      <c r="D23" s="24" t="str">
        <f>IF(D24="","(pending)",D24+D25)</f>
        <v>(pending)</v>
      </c>
      <c r="E23" s="24" t="str">
        <f>IF(E24="","(pending)",E24+E25)</f>
        <v>(pending)</v>
      </c>
      <c r="F23" s="33"/>
      <c r="G23" s="51" t="s">
        <v>40</v>
      </c>
      <c r="H23" s="52"/>
      <c r="I23" s="24" t="str">
        <f>IF(I24="","(pending)",I24+I25)</f>
        <v>(pending)</v>
      </c>
      <c r="J23" s="24" t="str">
        <f>IF(J24="","(pending)",J24+J25)</f>
        <v>(pending)</v>
      </c>
      <c r="K23" s="22"/>
      <c r="L23" s="7"/>
      <c r="M23" s="7"/>
      <c r="N23" s="7"/>
      <c r="O23" s="7"/>
      <c r="P23" s="7"/>
      <c r="Q23" s="7"/>
      <c r="R23" s="7"/>
      <c r="S23" s="7"/>
      <c r="T23" s="7"/>
      <c r="U23" s="7"/>
    </row>
    <row r="24" spans="1:21" s="8" customFormat="1" ht="51.75" customHeight="1" thickBot="1" x14ac:dyDescent="0.4">
      <c r="A24" s="27">
        <v>1</v>
      </c>
      <c r="B24" s="28" t="s">
        <v>1</v>
      </c>
      <c r="C24" s="26"/>
      <c r="D24" s="26"/>
      <c r="E24" s="26"/>
      <c r="F24" s="33"/>
      <c r="G24" s="27">
        <v>1</v>
      </c>
      <c r="H24" s="28" t="s">
        <v>1</v>
      </c>
      <c r="I24" s="26"/>
      <c r="J24" s="25"/>
      <c r="K24" s="22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1:21" s="8" customFormat="1" ht="44.25" customHeight="1" thickBot="1" x14ac:dyDescent="0.4">
      <c r="A25" s="27">
        <v>2</v>
      </c>
      <c r="B25" s="28" t="s">
        <v>2</v>
      </c>
      <c r="C25" s="26"/>
      <c r="D25" s="26"/>
      <c r="E25" s="26"/>
      <c r="F25" s="33"/>
      <c r="G25" s="27">
        <v>2</v>
      </c>
      <c r="H25" s="28" t="s">
        <v>2</v>
      </c>
      <c r="I25" s="26"/>
      <c r="J25" s="25"/>
      <c r="K25" s="22"/>
      <c r="L25" s="7"/>
      <c r="M25" s="7"/>
      <c r="N25" s="7"/>
      <c r="O25" s="7"/>
      <c r="P25" s="7"/>
      <c r="Q25" s="7"/>
      <c r="R25" s="7"/>
      <c r="S25" s="7"/>
      <c r="T25" s="7"/>
      <c r="U25" s="7"/>
    </row>
    <row r="26" spans="1:21" s="8" customFormat="1" ht="44.25" customHeight="1" thickBot="1" x14ac:dyDescent="0.4">
      <c r="A26" s="27">
        <v>3</v>
      </c>
      <c r="B26" s="28" t="s">
        <v>19</v>
      </c>
      <c r="C26" s="26"/>
      <c r="D26" s="26"/>
      <c r="E26" s="26"/>
      <c r="F26" s="33"/>
      <c r="G26" s="33"/>
      <c r="H26" s="33"/>
      <c r="I26" s="33"/>
      <c r="J26" s="33"/>
      <c r="K26" s="22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1" s="8" customFormat="1" ht="66" customHeight="1" thickBot="1" x14ac:dyDescent="0.4">
      <c r="A27" s="53" t="s">
        <v>33</v>
      </c>
      <c r="B27" s="54"/>
      <c r="C27" s="26"/>
      <c r="D27" s="26"/>
      <c r="E27" s="26"/>
      <c r="F27" s="33"/>
      <c r="G27" s="27">
        <v>3</v>
      </c>
      <c r="H27" s="28" t="s">
        <v>32</v>
      </c>
      <c r="I27" s="26"/>
      <c r="J27" s="25"/>
      <c r="K27" s="22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1" s="8" customFormat="1" ht="24" thickBot="1" x14ac:dyDescent="0.4">
      <c r="A28" s="39"/>
      <c r="B28" s="40"/>
      <c r="C28" s="33"/>
      <c r="D28" s="33"/>
      <c r="E28" s="33"/>
      <c r="F28" s="33"/>
      <c r="G28" s="33"/>
      <c r="H28" s="33"/>
      <c r="I28" s="33"/>
      <c r="J28" s="33"/>
      <c r="K28" s="22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1" s="8" customFormat="1" ht="66" customHeight="1" thickBot="1" x14ac:dyDescent="0.4">
      <c r="A29" s="39"/>
      <c r="B29" s="40"/>
      <c r="C29" s="33"/>
      <c r="D29" s="33"/>
      <c r="E29" s="33"/>
      <c r="F29" s="33"/>
      <c r="G29" s="34">
        <v>4</v>
      </c>
      <c r="H29" s="35" t="s">
        <v>20</v>
      </c>
      <c r="I29" s="34"/>
      <c r="J29" s="34"/>
      <c r="K29" s="22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1" s="8" customFormat="1" ht="34.5" customHeight="1" x14ac:dyDescent="0.35">
      <c r="A30" s="33"/>
      <c r="B30" s="33"/>
      <c r="C30" s="33"/>
      <c r="D30" s="33"/>
      <c r="E30" s="33"/>
      <c r="F30" s="33"/>
      <c r="G30" s="55" t="s">
        <v>22</v>
      </c>
      <c r="H30" s="55"/>
      <c r="I30" s="33"/>
      <c r="J30" s="33"/>
      <c r="K30" s="33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1" ht="34.5" customHeight="1" x14ac:dyDescent="0.35">
      <c r="A31" s="11"/>
      <c r="B31" s="14"/>
      <c r="C31" s="14"/>
      <c r="D31" s="10"/>
      <c r="E31" s="10"/>
      <c r="F31" s="10"/>
      <c r="G31" s="36" t="s">
        <v>24</v>
      </c>
      <c r="H31" s="36"/>
      <c r="I31" s="37">
        <f>H31*I29</f>
        <v>0</v>
      </c>
      <c r="J31" s="37">
        <f>H31*J29</f>
        <v>0</v>
      </c>
      <c r="S31" s="5"/>
      <c r="T31" s="5"/>
      <c r="U31" s="5"/>
    </row>
    <row r="32" spans="1:21" ht="34.5" customHeight="1" x14ac:dyDescent="0.35">
      <c r="A32" s="10"/>
      <c r="B32" s="10"/>
      <c r="C32" s="10"/>
      <c r="D32" s="10"/>
      <c r="E32" s="10"/>
      <c r="F32" s="10"/>
      <c r="G32" s="47" t="s">
        <v>21</v>
      </c>
      <c r="H32" s="47"/>
      <c r="I32" s="38">
        <f>I24-I31</f>
        <v>0</v>
      </c>
      <c r="J32" s="38">
        <f>J24-J31</f>
        <v>0</v>
      </c>
      <c r="S32" s="5"/>
      <c r="T32" s="5"/>
      <c r="U32" s="5"/>
    </row>
    <row r="33" spans="1:21" ht="34.5" customHeight="1" x14ac:dyDescent="0.35">
      <c r="A33" s="10"/>
      <c r="B33" s="10"/>
      <c r="C33" s="10"/>
      <c r="D33" s="10"/>
      <c r="E33" s="10"/>
      <c r="F33" s="10"/>
      <c r="G33" s="48" t="s">
        <v>25</v>
      </c>
      <c r="H33" s="48"/>
      <c r="I33" s="38">
        <f>I24+I25+I27+I32</f>
        <v>0</v>
      </c>
      <c r="J33" s="38">
        <f>J24+J25+J27+J32</f>
        <v>0</v>
      </c>
      <c r="S33" s="5"/>
      <c r="T33" s="5"/>
      <c r="U33" s="5"/>
    </row>
    <row r="34" spans="1:21" ht="34.5" customHeight="1" x14ac:dyDescent="0.35">
      <c r="A34" s="10"/>
      <c r="B34" s="10"/>
      <c r="C34" s="10"/>
      <c r="D34" s="10"/>
      <c r="E34" s="10"/>
      <c r="F34" s="10"/>
      <c r="G34" s="48" t="s">
        <v>26</v>
      </c>
      <c r="H34" s="48"/>
      <c r="I34" s="48"/>
      <c r="J34" s="38">
        <f>J33+I33</f>
        <v>0</v>
      </c>
      <c r="S34" s="5"/>
      <c r="T34" s="5"/>
      <c r="U34" s="5"/>
    </row>
    <row r="35" spans="1:21" ht="34.5" customHeight="1" x14ac:dyDescent="0.35">
      <c r="S35" s="5"/>
      <c r="T35" s="5"/>
      <c r="U35" s="5"/>
    </row>
    <row r="36" spans="1:21" ht="34.5" customHeight="1" x14ac:dyDescent="0.35">
      <c r="S36" s="5"/>
      <c r="T36" s="5"/>
      <c r="U36" s="5"/>
    </row>
    <row r="37" spans="1:21" ht="34.5" customHeight="1" x14ac:dyDescent="0.35">
      <c r="S37" s="5"/>
      <c r="T37" s="5"/>
      <c r="U37" s="5"/>
    </row>
    <row r="38" spans="1:21" ht="34.5" customHeight="1" x14ac:dyDescent="0.35">
      <c r="S38" s="5"/>
      <c r="T38" s="5"/>
      <c r="U38" s="5"/>
    </row>
    <row r="39" spans="1:21" ht="34.5" customHeight="1" x14ac:dyDescent="0.35">
      <c r="S39" s="5"/>
      <c r="T39" s="5"/>
      <c r="U39" s="5"/>
    </row>
    <row r="40" spans="1:21" ht="34.5" customHeight="1" x14ac:dyDescent="0.35">
      <c r="S40" s="5"/>
      <c r="T40" s="5"/>
      <c r="U40" s="5"/>
    </row>
    <row r="41" spans="1:21" ht="34.5" customHeight="1" x14ac:dyDescent="0.35">
      <c r="S41" s="5"/>
      <c r="T41" s="5"/>
      <c r="U41" s="5"/>
    </row>
    <row r="42" spans="1:21" ht="34.5" customHeight="1" x14ac:dyDescent="0.35">
      <c r="S42" s="5"/>
      <c r="T42" s="5"/>
      <c r="U42" s="5"/>
    </row>
    <row r="43" spans="1:21" ht="34.5" customHeight="1" x14ac:dyDescent="0.35">
      <c r="S43" s="5"/>
      <c r="T43" s="5"/>
      <c r="U43" s="5"/>
    </row>
    <row r="44" spans="1:21" ht="34.5" customHeight="1" x14ac:dyDescent="0.35">
      <c r="S44" s="5"/>
      <c r="T44" s="5"/>
      <c r="U44" s="5"/>
    </row>
    <row r="45" spans="1:21" ht="34.5" customHeight="1" x14ac:dyDescent="0.35">
      <c r="S45" s="5"/>
      <c r="T45" s="5"/>
      <c r="U45" s="5"/>
    </row>
    <row r="46" spans="1:21" ht="34.5" customHeight="1" x14ac:dyDescent="0.35">
      <c r="S46" s="5"/>
      <c r="T46" s="5"/>
      <c r="U46" s="5"/>
    </row>
    <row r="47" spans="1:21" ht="34.5" customHeight="1" x14ac:dyDescent="0.35">
      <c r="S47" s="5"/>
      <c r="T47" s="5"/>
      <c r="U47" s="5"/>
    </row>
    <row r="48" spans="1:21" ht="34.5" customHeight="1" x14ac:dyDescent="0.35">
      <c r="S48" s="5"/>
      <c r="T48" s="5"/>
      <c r="U48" s="5"/>
    </row>
    <row r="49" spans="19:21" ht="34.5" customHeight="1" x14ac:dyDescent="0.35">
      <c r="S49" s="5"/>
      <c r="T49" s="5"/>
      <c r="U49" s="5"/>
    </row>
    <row r="50" spans="19:21" ht="34.5" customHeight="1" x14ac:dyDescent="0.35">
      <c r="S50" s="5"/>
      <c r="T50" s="5"/>
      <c r="U50" s="5"/>
    </row>
    <row r="51" spans="19:21" ht="34.5" customHeight="1" x14ac:dyDescent="0.35">
      <c r="S51" s="5"/>
      <c r="T51" s="5"/>
      <c r="U51" s="5"/>
    </row>
    <row r="52" spans="19:21" ht="34.5" customHeight="1" x14ac:dyDescent="0.35">
      <c r="S52" s="5"/>
      <c r="T52" s="5"/>
      <c r="U52" s="5"/>
    </row>
    <row r="53" spans="19:21" ht="34.5" customHeight="1" x14ac:dyDescent="0.35">
      <c r="S53" s="5"/>
      <c r="T53" s="5"/>
      <c r="U53" s="5"/>
    </row>
    <row r="54" spans="19:21" ht="34.5" customHeight="1" x14ac:dyDescent="0.35">
      <c r="S54" s="5"/>
      <c r="T54" s="5"/>
      <c r="U54" s="5"/>
    </row>
    <row r="55" spans="19:21" ht="34.5" customHeight="1" x14ac:dyDescent="0.35">
      <c r="S55" s="5"/>
      <c r="T55" s="5"/>
      <c r="U55" s="5"/>
    </row>
    <row r="56" spans="19:21" ht="34.5" customHeight="1" x14ac:dyDescent="0.35">
      <c r="S56" s="5"/>
      <c r="T56" s="5"/>
      <c r="U56" s="5"/>
    </row>
    <row r="57" spans="19:21" ht="34.5" customHeight="1" x14ac:dyDescent="0.35">
      <c r="S57" s="5"/>
      <c r="T57" s="5"/>
      <c r="U57" s="5"/>
    </row>
    <row r="58" spans="19:21" ht="34.5" customHeight="1" x14ac:dyDescent="0.35">
      <c r="S58" s="5"/>
      <c r="T58" s="5"/>
      <c r="U58" s="5"/>
    </row>
    <row r="59" spans="19:21" ht="34.5" customHeight="1" x14ac:dyDescent="0.35">
      <c r="S59" s="5"/>
      <c r="T59" s="5"/>
      <c r="U59" s="5"/>
    </row>
    <row r="60" spans="19:21" ht="34.5" customHeight="1" x14ac:dyDescent="0.35">
      <c r="S60" s="5"/>
      <c r="T60" s="5"/>
      <c r="U60" s="5"/>
    </row>
    <row r="61" spans="19:21" ht="34.5" customHeight="1" x14ac:dyDescent="0.35">
      <c r="S61" s="5"/>
      <c r="T61" s="5"/>
      <c r="U61" s="5"/>
    </row>
    <row r="62" spans="19:21" ht="34.5" customHeight="1" x14ac:dyDescent="0.35">
      <c r="S62" s="5"/>
      <c r="T62" s="5"/>
      <c r="U62" s="5"/>
    </row>
    <row r="63" spans="19:21" ht="34.5" customHeight="1" x14ac:dyDescent="0.35">
      <c r="S63" s="5"/>
      <c r="T63" s="5"/>
      <c r="U63" s="5"/>
    </row>
    <row r="64" spans="19:21" ht="34.5" customHeight="1" x14ac:dyDescent="0.35">
      <c r="S64" s="5"/>
      <c r="T64" s="5"/>
      <c r="U64" s="5"/>
    </row>
    <row r="65" spans="19:21" ht="34.5" customHeight="1" x14ac:dyDescent="0.35">
      <c r="S65" s="5"/>
      <c r="T65" s="5"/>
      <c r="U65" s="5"/>
    </row>
    <row r="66" spans="19:21" ht="34.5" customHeight="1" x14ac:dyDescent="0.35">
      <c r="S66" s="5"/>
      <c r="T66" s="5"/>
      <c r="U66" s="5"/>
    </row>
    <row r="67" spans="19:21" ht="34.5" customHeight="1" x14ac:dyDescent="0.35">
      <c r="S67" s="5"/>
      <c r="T67" s="5"/>
      <c r="U67" s="5"/>
    </row>
    <row r="68" spans="19:21" ht="34.5" customHeight="1" x14ac:dyDescent="0.35">
      <c r="S68" s="5"/>
      <c r="T68" s="5"/>
      <c r="U68" s="5"/>
    </row>
    <row r="69" spans="19:21" ht="34.5" customHeight="1" x14ac:dyDescent="0.35">
      <c r="S69" s="5"/>
      <c r="T69" s="5"/>
      <c r="U69" s="5"/>
    </row>
    <row r="70" spans="19:21" ht="34.5" customHeight="1" x14ac:dyDescent="0.35">
      <c r="S70" s="5"/>
      <c r="T70" s="5"/>
      <c r="U70" s="5"/>
    </row>
    <row r="71" spans="19:21" ht="34.5" customHeight="1" x14ac:dyDescent="0.35">
      <c r="S71" s="5"/>
      <c r="T71" s="5"/>
      <c r="U71" s="5"/>
    </row>
    <row r="72" spans="19:21" ht="34.5" customHeight="1" x14ac:dyDescent="0.35">
      <c r="S72" s="5"/>
      <c r="T72" s="5"/>
      <c r="U72" s="5"/>
    </row>
    <row r="73" spans="19:21" ht="34.5" customHeight="1" x14ac:dyDescent="0.35">
      <c r="S73" s="5"/>
      <c r="T73" s="5"/>
      <c r="U73" s="5"/>
    </row>
    <row r="74" spans="19:21" ht="34.5" customHeight="1" x14ac:dyDescent="0.35">
      <c r="S74" s="5"/>
      <c r="T74" s="5"/>
      <c r="U74" s="5"/>
    </row>
    <row r="75" spans="19:21" ht="34.5" customHeight="1" x14ac:dyDescent="0.35">
      <c r="S75" s="5"/>
      <c r="T75" s="5"/>
      <c r="U75" s="5"/>
    </row>
    <row r="76" spans="19:21" ht="34.5" customHeight="1" x14ac:dyDescent="0.35">
      <c r="S76" s="5"/>
      <c r="T76" s="5"/>
      <c r="U76" s="5"/>
    </row>
  </sheetData>
  <mergeCells count="24">
    <mergeCell ref="A8:B8"/>
    <mergeCell ref="C8:E8"/>
    <mergeCell ref="B12:J12"/>
    <mergeCell ref="B17:J17"/>
    <mergeCell ref="A20:B22"/>
    <mergeCell ref="A1:K1"/>
    <mergeCell ref="A2:K2"/>
    <mergeCell ref="A3:J3"/>
    <mergeCell ref="C5:J5"/>
    <mergeCell ref="A7:B7"/>
    <mergeCell ref="C7:E7"/>
    <mergeCell ref="G32:H32"/>
    <mergeCell ref="G33:H33"/>
    <mergeCell ref="G34:I34"/>
    <mergeCell ref="B13:J13"/>
    <mergeCell ref="B15:J15"/>
    <mergeCell ref="B16:J16"/>
    <mergeCell ref="G20:H22"/>
    <mergeCell ref="G23:H23"/>
    <mergeCell ref="A27:B27"/>
    <mergeCell ref="G30:H30"/>
    <mergeCell ref="A23:B23"/>
    <mergeCell ref="I21:I22"/>
    <mergeCell ref="J21:J22"/>
  </mergeCells>
  <phoneticPr fontId="6" type="noConversion"/>
  <printOptions horizontalCentered="1"/>
  <pageMargins left="0.25" right="0.25" top="0.75" bottom="0.75" header="0.3" footer="0.3"/>
  <pageSetup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Bid Form</vt:lpstr>
      <vt:lpstr>'Bid 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Paz A Tison</dc:creator>
  <cp:lastModifiedBy>Reena Suliana</cp:lastModifiedBy>
  <cp:lastPrinted>2020-08-12T05:49:09Z</cp:lastPrinted>
  <dcterms:created xsi:type="dcterms:W3CDTF">2015-01-27T05:58:41Z</dcterms:created>
  <dcterms:modified xsi:type="dcterms:W3CDTF">2020-08-31T20:36:44Z</dcterms:modified>
</cp:coreProperties>
</file>